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515" windowHeight="8910" activeTab="0"/>
  </bookViews>
  <sheets>
    <sheet name="cấp TP" sheetId="1" r:id="rId1"/>
    <sheet name="cấp xã" sheetId="2" r:id="rId2"/>
    <sheet name="cấp huyện" sheetId="3" r:id="rId3"/>
  </sheets>
  <definedNames>
    <definedName name="_xlfn._FV" hidden="1">#NAME?</definedName>
  </definedNames>
  <calcPr fullCalcOnLoad="1"/>
</workbook>
</file>

<file path=xl/sharedStrings.xml><?xml version="1.0" encoding="utf-8"?>
<sst xmlns="http://schemas.openxmlformats.org/spreadsheetml/2006/main" count="487" uniqueCount="233">
  <si>
    <t>STT</t>
  </si>
  <si>
    <t>(1)</t>
  </si>
  <si>
    <t>(2)</t>
  </si>
  <si>
    <t>(3)</t>
  </si>
  <si>
    <t>(4)</t>
  </si>
  <si>
    <t>(6)</t>
  </si>
  <si>
    <t>(7)</t>
  </si>
  <si>
    <t>(9)</t>
  </si>
  <si>
    <t>(10)</t>
  </si>
  <si>
    <t>(11)</t>
  </si>
  <si>
    <t>1,5%</t>
  </si>
  <si>
    <t>Sở Tài nguyên và Môi trường</t>
  </si>
  <si>
    <t>(5)</t>
  </si>
  <si>
    <t>(8)</t>
  </si>
  <si>
    <t>(12)</t>
  </si>
  <si>
    <t>0,1%</t>
  </si>
  <si>
    <t>0,0%</t>
  </si>
  <si>
    <t>(13)</t>
  </si>
  <si>
    <t>(14)</t>
  </si>
  <si>
    <t>(15)</t>
  </si>
  <si>
    <t>(16)</t>
  </si>
  <si>
    <t>74,3%</t>
  </si>
  <si>
    <t>59,1%</t>
  </si>
  <si>
    <t>1</t>
  </si>
  <si>
    <t>Sở Nông nghiệp và Phát triển nông thôn</t>
  </si>
  <si>
    <t>2</t>
  </si>
  <si>
    <t>Sở Tài chính</t>
  </si>
  <si>
    <t>3</t>
  </si>
  <si>
    <t>48,1%</t>
  </si>
  <si>
    <t>18,3%</t>
  </si>
  <si>
    <t>4</t>
  </si>
  <si>
    <t>Sở Thông tin và Truyền thông</t>
  </si>
  <si>
    <t>99,0%</t>
  </si>
  <si>
    <t>91,7%</t>
  </si>
  <si>
    <t>0,5%</t>
  </si>
  <si>
    <t>5</t>
  </si>
  <si>
    <t>Sở Tư pháp</t>
  </si>
  <si>
    <t>86,6%</t>
  </si>
  <si>
    <t>42,0%</t>
  </si>
  <si>
    <t>6</t>
  </si>
  <si>
    <t>Sở Văn hóa, Thể thao và Du lịch</t>
  </si>
  <si>
    <t>94,3%</t>
  </si>
  <si>
    <t>47,9%</t>
  </si>
  <si>
    <t>7</t>
  </si>
  <si>
    <t>Sở Xây dựng</t>
  </si>
  <si>
    <t>89,3%</t>
  </si>
  <si>
    <t>34,7%</t>
  </si>
  <si>
    <t>8</t>
  </si>
  <si>
    <t>Sở Y tế</t>
  </si>
  <si>
    <t>64,8%</t>
  </si>
  <si>
    <t>4,2%</t>
  </si>
  <si>
    <t>9</t>
  </si>
  <si>
    <t>Thanh tra thành phố</t>
  </si>
  <si>
    <t>87,9%</t>
  </si>
  <si>
    <t>64,7%</t>
  </si>
  <si>
    <t>10</t>
  </si>
  <si>
    <t>Sở Công thương</t>
  </si>
  <si>
    <t>56,7%</t>
  </si>
  <si>
    <t>0,9%</t>
  </si>
  <si>
    <t>11</t>
  </si>
  <si>
    <t>Ban Dân tộc</t>
  </si>
  <si>
    <t>100,0%</t>
  </si>
  <si>
    <t>25,0%</t>
  </si>
  <si>
    <t>12</t>
  </si>
  <si>
    <t>Ban Quản lý các Khu Chế xuất và Công nghiệp Cần Thơ</t>
  </si>
  <si>
    <t>92,5%</t>
  </si>
  <si>
    <t>47,8%</t>
  </si>
  <si>
    <t>13</t>
  </si>
  <si>
    <t>Sở Giáo dục và Đào tạo</t>
  </si>
  <si>
    <t>92,8%</t>
  </si>
  <si>
    <t>56,6%</t>
  </si>
  <si>
    <t>2,3%</t>
  </si>
  <si>
    <t>38,3%</t>
  </si>
  <si>
    <t>Sở Giao thông Vận tải</t>
  </si>
  <si>
    <t>15,0%</t>
  </si>
  <si>
    <t>10,2%</t>
  </si>
  <si>
    <t>Sở Kế hoạch và Đầu tư</t>
  </si>
  <si>
    <t>Sở Khoa học và Công nghệ</t>
  </si>
  <si>
    <t>91,0%</t>
  </si>
  <si>
    <t>86,5%</t>
  </si>
  <si>
    <t>Sở Lao động Thương binh và Xã hội</t>
  </si>
  <si>
    <t>91,5%</t>
  </si>
  <si>
    <t>Sở Ngoại vụ</t>
  </si>
  <si>
    <t>93,3%</t>
  </si>
  <si>
    <t>82,2%</t>
  </si>
  <si>
    <t>Sở Nội vụ</t>
  </si>
  <si>
    <t>81,5%</t>
  </si>
  <si>
    <t>9,5%</t>
  </si>
  <si>
    <t>UBND Quận Ninh Kiều</t>
  </si>
  <si>
    <t/>
  </si>
  <si>
    <t>UBND Quận Bình Thủy</t>
  </si>
  <si>
    <t>UBND Quận Cái Răng</t>
  </si>
  <si>
    <t>UBND Quận Ô Môn</t>
  </si>
  <si>
    <t>UBND Quận Thốt Nốt</t>
  </si>
  <si>
    <t>UBND Huyện Cờ Đỏ</t>
  </si>
  <si>
    <t>UBND Huyện Phong Điền</t>
  </si>
  <si>
    <t>UBND Huyện Thới Lai</t>
  </si>
  <si>
    <t>UBND Huyện Vĩnh Thạnh</t>
  </si>
  <si>
    <t>UBND Phường An Bình</t>
  </si>
  <si>
    <t>UBND Phường An Cư</t>
  </si>
  <si>
    <t>UBND Phường An Hòa</t>
  </si>
  <si>
    <t>UBND Phường An Khánh</t>
  </si>
  <si>
    <t>UBND Phường An Nghiệp</t>
  </si>
  <si>
    <t>UBND Phường An Phú</t>
  </si>
  <si>
    <t>UBND Phường Cái Khế</t>
  </si>
  <si>
    <t>UBND Phường Hưng Lợi</t>
  </si>
  <si>
    <t>UBND Phường Tân An</t>
  </si>
  <si>
    <t>UBND Phường Thới Bình</t>
  </si>
  <si>
    <t>UBND Phường Xuân Khánh</t>
  </si>
  <si>
    <t>UBND Phường An Thới</t>
  </si>
  <si>
    <t>UBND Phường Bình Thủy</t>
  </si>
  <si>
    <t>UBND Phường Bùi Hữu Nghĩa</t>
  </si>
  <si>
    <t>UBND Phường Long Hòa</t>
  </si>
  <si>
    <t>UBND Phường Long Tuyền</t>
  </si>
  <si>
    <t>UBND Phường Thới An Đông</t>
  </si>
  <si>
    <t>UBND Phường Trà An</t>
  </si>
  <si>
    <t>UBND Phường Trà Nóc</t>
  </si>
  <si>
    <t>UBND Phường Ba Láng</t>
  </si>
  <si>
    <t>UBND Phường Hưng Phú</t>
  </si>
  <si>
    <t>UBND Phường Hưng Thạnh</t>
  </si>
  <si>
    <t>UBND Phường Lê Bình</t>
  </si>
  <si>
    <t>UBND Phường Phú Thứ</t>
  </si>
  <si>
    <t>UBND Phường Tân Phú</t>
  </si>
  <si>
    <t>UBND Phường Thường Thạnh</t>
  </si>
  <si>
    <t>UBND Phường Châu Văn Liêm</t>
  </si>
  <si>
    <t>UBND Phường Long Hưng</t>
  </si>
  <si>
    <t>UBND Phường Phước Thới</t>
  </si>
  <si>
    <t>UBND Phường Thới An</t>
  </si>
  <si>
    <t>UBND Phường Thới Hòa</t>
  </si>
  <si>
    <t>UBND Phường Thới Long</t>
  </si>
  <si>
    <t>UBND Phường Trường Lạc</t>
  </si>
  <si>
    <t>UBND Phường Tân Hưng</t>
  </si>
  <si>
    <t>UBND Phường Tân Lộc</t>
  </si>
  <si>
    <t>UBND Phường Thạnh Hòa</t>
  </si>
  <si>
    <t>UBND Phường Thới Thuận</t>
  </si>
  <si>
    <t>UBND Phường Thốt Nốt</t>
  </si>
  <si>
    <t>UBND Phường Thuận An</t>
  </si>
  <si>
    <t>UBND Phường Thuận Hưng</t>
  </si>
  <si>
    <t>UBND Phường Trung Kiên</t>
  </si>
  <si>
    <t>UBND Phường Trung Nhứt</t>
  </si>
  <si>
    <t>UBND Thị trấn Cờ Đỏ</t>
  </si>
  <si>
    <t>UBND Xã Đông Hiệp</t>
  </si>
  <si>
    <t>UBND Xã Đông Thắng</t>
  </si>
  <si>
    <t>UBND Xã Thạnh Phú</t>
  </si>
  <si>
    <t>UBND Xã Thới Đông</t>
  </si>
  <si>
    <t>UBND Xã Thới Hưng</t>
  </si>
  <si>
    <t>UBND Xã Thới Xuân</t>
  </si>
  <si>
    <t>UBND Xã Trung An</t>
  </si>
  <si>
    <t>UBND Xã Trung Hưng</t>
  </si>
  <si>
    <t>UBND Xã Trung Thạnh</t>
  </si>
  <si>
    <t>UBND Thị trấn Phong Điền</t>
  </si>
  <si>
    <t>UBND Xã Giai Xuân</t>
  </si>
  <si>
    <t>UBND Xã Mỹ Khánh</t>
  </si>
  <si>
    <t>UBND Xã Nhơn Ái</t>
  </si>
  <si>
    <t>UBND Xã Nhơn Nghĩa</t>
  </si>
  <si>
    <t>UBND Xã Tân Thới</t>
  </si>
  <si>
    <t>UBND Xã Trường Long</t>
  </si>
  <si>
    <t>UBND Thị trấn Thới Lai</t>
  </si>
  <si>
    <t>UBND Xã Định Môn</t>
  </si>
  <si>
    <t>UBND Xã Đông Bình</t>
  </si>
  <si>
    <t>UBND Xã Đông Thuận</t>
  </si>
  <si>
    <t>UBND Xã Tân Thạnh</t>
  </si>
  <si>
    <t>UBND Xã Thới Tân</t>
  </si>
  <si>
    <t>UBND Xã Thới Thạnh</t>
  </si>
  <si>
    <t>UBND Xã Trường Thắng</t>
  </si>
  <si>
    <t>UBND Xã Trường Thành</t>
  </si>
  <si>
    <t>UBND Xã Trường Xuân</t>
  </si>
  <si>
    <t>UBND Xã Trường Xuân A</t>
  </si>
  <si>
    <t>UBND Xã Trường Xuân B</t>
  </si>
  <si>
    <t>UBND Xã Xuân Thắng</t>
  </si>
  <si>
    <t>UBND Thị trấn Vĩnh Thạnh</t>
  </si>
  <si>
    <t>UBND Thị trấn Thạnh An</t>
  </si>
  <si>
    <t>UBND Xã Thạnh An</t>
  </si>
  <si>
    <t>UBND Xã Thạnh Lộc</t>
  </si>
  <si>
    <t>UBND Xã Thạnh Lợi</t>
  </si>
  <si>
    <t>UBND Xã Thạnh Mỹ</t>
  </si>
  <si>
    <t>UBND Xã Thạnh Quới</t>
  </si>
  <si>
    <t>UBND Xã Thạnh Thắng</t>
  </si>
  <si>
    <t>UBND Xã Thạnh Tiến</t>
  </si>
  <si>
    <t>UBND Xã Vĩnh Bình</t>
  </si>
  <si>
    <t>UBND Xã Vĩnh Trinh</t>
  </si>
  <si>
    <t>Ủy ban nhân dân quận Thốt Nốt</t>
  </si>
  <si>
    <t>Ủy ban nhân dân quận Ô Môn</t>
  </si>
  <si>
    <t>Ủy ban nhân dân huyện Phong Điền</t>
  </si>
  <si>
    <t>Ủy ban nhân dân huyện Cờ Đỏ</t>
  </si>
  <si>
    <t>Ủy ban nhân dân huyện Thới Lai</t>
  </si>
  <si>
    <t>Ủy ban nhân dân quận Bình Thủy</t>
  </si>
  <si>
    <t>Ủy ban nhân dân huyện Vĩnh Thạnh</t>
  </si>
  <si>
    <t>Ủy ban nhân dân quận Cái Răng</t>
  </si>
  <si>
    <t>Ủy ban nhân dân quận Ninh Kiều</t>
  </si>
  <si>
    <t>DVC trực tuyến</t>
  </si>
  <si>
    <t>Đánh giá</t>
  </si>
  <si>
    <t>Số hóa (tối đa 22đ)</t>
  </si>
  <si>
    <t>DVC trực tuyến (tối đa 12đ)</t>
  </si>
  <si>
    <t>Cơ quan</t>
  </si>
  <si>
    <t>Tỷ lệ số hóa kết quả</t>
  </si>
  <si>
    <t>Tỷ lệtái sử dụng dữ liệu</t>
  </si>
  <si>
    <t>công khai, minh bạch (điểm tối đa 18) chung thành phố</t>
  </si>
  <si>
    <t>Thanh toán trực tuyến 
(tối đa 10đ)</t>
  </si>
  <si>
    <t>Mứa độ hài lòng (tối đa 18đ) chung thành phố</t>
  </si>
  <si>
    <t>Điểm chung thành phố</t>
  </si>
  <si>
    <t>Tổng điểm 
(điểm tối đa 100đ)</t>
  </si>
  <si>
    <t>Tỷ lệ số hóa thành phần hồ sơ</t>
  </si>
  <si>
    <t>Tỷ lệ %</t>
  </si>
  <si>
    <t xml:space="preserve"> Quy điểm </t>
  </si>
  <si>
    <t>Tiến độ giải quyết
 (điểm tối đa 20đ)</t>
  </si>
  <si>
    <t xml:space="preserve">Quy điểm </t>
  </si>
  <si>
    <t xml:space="preserve">Quy điểm  </t>
  </si>
  <si>
    <t>Tốt</t>
  </si>
  <si>
    <t>Khá</t>
  </si>
  <si>
    <t>Trung bình</t>
  </si>
  <si>
    <t xml:space="preserve">I. Cấp Thành phố </t>
  </si>
  <si>
    <t>Cơ quan, đơn vị</t>
  </si>
  <si>
    <t>số TT</t>
  </si>
  <si>
    <t>Mức độ hài lòng</t>
  </si>
  <si>
    <t>Số hóa
 (điểm tối đa 22)</t>
  </si>
  <si>
    <t>Mức độ hài lòng (điểm tối đa  18)</t>
  </si>
  <si>
    <t>Công khai, minh bạch
(điểm tối đa 18)</t>
  </si>
  <si>
    <t>Tiến độ giải quyết  (điểm tối 20)</t>
  </si>
  <si>
    <t>DV trực tuyến (điểm tổi đa 22 )</t>
  </si>
  <si>
    <t>Tổng  điểm
 (điểm tối đa 100)</t>
  </si>
  <si>
    <t>Công khai minh bạch</t>
  </si>
  <si>
    <t>Tiến độ giải quyết</t>
  </si>
  <si>
    <t>Số hóa (quý 4/2023)</t>
  </si>
  <si>
    <t>Tổng điểm</t>
  </si>
  <si>
    <t>Xuất sắc</t>
  </si>
  <si>
    <t>Phụ lục</t>
  </si>
  <si>
    <t xml:space="preserve">           II. Cấp huyện</t>
  </si>
  <si>
    <t xml:space="preserve">          III. Cấp xã</t>
  </si>
  <si>
    <t>Ghi chú:  số liệu trích xuất từ Cổng Dịch vụ công quốc gia ngày 03 tháng 01 năm 2024</t>
  </si>
  <si>
    <t>Ghi chú:  số liệu trích xuất từ Cổng Dịch vụ công quốc gia ngày 04 tháng 01 năm 2024; riêng cột (12), (13),(14) được trích xuất từ phần mềm thống kê báo cáo của Hệ thống Thông tin giải quyết thủ tục hành chính thành phố.</t>
  </si>
  <si>
    <r>
      <rPr>
        <b/>
        <sz val="15"/>
        <color indexed="8"/>
        <rFont val="Times New Roman"/>
        <family val="1"/>
      </rPr>
      <t xml:space="preserve">Kết quả đánh giá chất lượng phục vụ người dân, doanh nghiệp trong thực hiện thủ tục hành chính, dịch vụ công trên môi trường điện tử năm 2023
 của các cơ quan, đơn vị trên địa bàn thành phố theo Quyết định số 766/QĐ-TTg ngày 23 tháng 6 năm 2022 của Thủ tướng Chính phủ
</t>
    </r>
    <r>
      <rPr>
        <i/>
        <sz val="14"/>
        <color indexed="8"/>
        <rFont val="Times New Roman"/>
        <family val="1"/>
      </rPr>
      <t>(Kèm theo Công văn số                 /VPUB-KSTT ngày     tháng 01 năm 2024)</t>
    </r>
  </si>
  <si>
    <t>Số hóa 
(quý 4/2023)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</si>
</sst>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 numFmtId="169" formatCode="0.00000"/>
    <numFmt numFmtId="170" formatCode="#.##0.00000"/>
  </numFmts>
  <fonts count="61">
    <font>
      <sz val="11"/>
      <color theme="1"/>
      <name val="Calibri"/>
      <family val="2"/>
    </font>
    <font>
      <sz val="11"/>
      <color indexed="8"/>
      <name val="Calibri"/>
      <family val="2"/>
    </font>
    <font>
      <i/>
      <sz val="14"/>
      <color indexed="8"/>
      <name val="Times New Roman"/>
      <family val="1"/>
    </font>
    <font>
      <b/>
      <sz val="1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3"/>
      <color indexed="8"/>
      <name val="Times New Roman"/>
      <family val="1"/>
    </font>
    <font>
      <b/>
      <sz val="11"/>
      <color indexed="8"/>
      <name val="Times New Roman"/>
      <family val="1"/>
    </font>
    <font>
      <b/>
      <sz val="13"/>
      <color indexed="8"/>
      <name val="Times New Roman"/>
      <family val="1"/>
    </font>
    <font>
      <sz val="14"/>
      <color indexed="8"/>
      <name val="Times New Roman"/>
      <family val="1"/>
    </font>
    <font>
      <sz val="13"/>
      <color indexed="8"/>
      <name val="Calibri"/>
      <family val="2"/>
    </font>
    <font>
      <i/>
      <sz val="13"/>
      <color indexed="8"/>
      <name val="Times New Roman"/>
      <family val="1"/>
    </font>
    <font>
      <i/>
      <sz val="11"/>
      <color indexed="8"/>
      <name val="Calibri"/>
      <family val="2"/>
    </font>
    <font>
      <sz val="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sz val="13"/>
      <color rgb="FF000000"/>
      <name val="Times New Roman"/>
      <family val="1"/>
    </font>
    <font>
      <sz val="11"/>
      <color rgb="FF000000"/>
      <name val="Times New Roman"/>
      <family val="1"/>
    </font>
    <font>
      <b/>
      <sz val="13"/>
      <color theme="1"/>
      <name val="Times New Roman"/>
      <family val="1"/>
    </font>
    <font>
      <sz val="15"/>
      <color theme="1"/>
      <name val="Times New Roman"/>
      <family val="1"/>
    </font>
    <font>
      <sz val="14"/>
      <color theme="1"/>
      <name val="Times New Roman"/>
      <family val="1"/>
    </font>
    <font>
      <i/>
      <sz val="11"/>
      <color theme="1"/>
      <name val="Calibri"/>
      <family val="2"/>
    </font>
    <font>
      <b/>
      <sz val="14"/>
      <color theme="1"/>
      <name val="Times New Roman"/>
      <family val="1"/>
    </font>
    <font>
      <b/>
      <sz val="11"/>
      <color theme="1"/>
      <name val="Times New Roman"/>
      <family val="1"/>
    </font>
    <font>
      <sz val="13"/>
      <color theme="1"/>
      <name val="Calibri"/>
      <family val="2"/>
    </font>
    <font>
      <i/>
      <sz val="13"/>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0" borderId="0" xfId="0" applyFont="1" applyAlignment="1">
      <alignment vertical="center" wrapText="1"/>
    </xf>
    <xf numFmtId="49" fontId="49" fillId="0" borderId="10" xfId="0" applyNumberFormat="1" applyFont="1" applyBorder="1" applyAlignment="1">
      <alignment horizontal="center" vertical="center" wrapText="1"/>
    </xf>
    <xf numFmtId="49" fontId="49" fillId="0" borderId="10" xfId="0" applyNumberFormat="1" applyFont="1" applyBorder="1" applyAlignment="1">
      <alignment horizontal="center" wrapText="1"/>
    </xf>
    <xf numFmtId="0" fontId="50" fillId="33" borderId="10" xfId="0" applyFont="1" applyFill="1" applyBorder="1" applyAlignment="1">
      <alignment vertical="center" wrapText="1"/>
    </xf>
    <xf numFmtId="0" fontId="49" fillId="33" borderId="10" xfId="0" applyFont="1" applyFill="1" applyBorder="1" applyAlignment="1">
      <alignment wrapText="1"/>
    </xf>
    <xf numFmtId="0" fontId="50"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0" fillId="0" borderId="0" xfId="0" applyAlignment="1">
      <alignment wrapText="1"/>
    </xf>
    <xf numFmtId="0" fontId="50" fillId="0" borderId="10" xfId="0" applyFont="1" applyBorder="1" applyAlignment="1">
      <alignment horizontal="center" vertical="center" wrapText="1"/>
    </xf>
    <xf numFmtId="0" fontId="48" fillId="0" borderId="0" xfId="0" applyFont="1" applyAlignment="1">
      <alignment horizontal="center" vertical="center" wrapText="1"/>
    </xf>
    <xf numFmtId="0" fontId="0" fillId="0" borderId="0" xfId="0" applyAlignment="1">
      <alignment horizontal="center"/>
    </xf>
    <xf numFmtId="0" fontId="49" fillId="0" borderId="10" xfId="0" applyFont="1" applyBorder="1" applyAlignment="1">
      <alignment horizontal="center" wrapText="1"/>
    </xf>
    <xf numFmtId="0" fontId="0" fillId="0" borderId="10" xfId="0" applyBorder="1" applyAlignment="1">
      <alignment horizontal="center"/>
    </xf>
    <xf numFmtId="0" fontId="50" fillId="34"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wrapText="1"/>
    </xf>
    <xf numFmtId="0" fontId="51" fillId="0" borderId="0" xfId="0" applyFont="1" applyFill="1" applyBorder="1" applyAlignment="1">
      <alignment vertical="center" wrapText="1"/>
    </xf>
    <xf numFmtId="0" fontId="0" fillId="0" borderId="0" xfId="0"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52" fillId="0" borderId="10" xfId="0" applyFont="1" applyBorder="1" applyAlignment="1">
      <alignment horizontal="center" vertical="center"/>
    </xf>
    <xf numFmtId="0" fontId="51" fillId="0" borderId="10" xfId="0" applyFont="1" applyBorder="1" applyAlignment="1">
      <alignment vertical="center" wrapText="1"/>
    </xf>
    <xf numFmtId="0" fontId="50" fillId="33" borderId="1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13" borderId="10" xfId="0" applyFont="1" applyFill="1" applyBorder="1" applyAlignment="1">
      <alignment horizontal="center" vertical="center" wrapText="1"/>
    </xf>
    <xf numFmtId="0" fontId="48" fillId="0" borderId="11" xfId="0" applyFont="1" applyBorder="1" applyAlignment="1">
      <alignment horizontal="center" vertical="center" wrapText="1"/>
    </xf>
    <xf numFmtId="0" fontId="0" fillId="0" borderId="12" xfId="0" applyBorder="1" applyAlignment="1">
      <alignment/>
    </xf>
    <xf numFmtId="0" fontId="53" fillId="0" borderId="0" xfId="0" applyFont="1" applyAlignment="1">
      <alignment vertical="center" wrapText="1"/>
    </xf>
    <xf numFmtId="0" fontId="0" fillId="0" borderId="0" xfId="0" applyFont="1" applyAlignment="1">
      <alignment/>
    </xf>
    <xf numFmtId="0" fontId="54" fillId="0" borderId="0" xfId="0" applyFont="1" applyAlignment="1">
      <alignment horizontal="center"/>
    </xf>
    <xf numFmtId="0" fontId="55" fillId="0" borderId="0" xfId="0" applyFont="1" applyAlignment="1">
      <alignment horizontal="center"/>
    </xf>
    <xf numFmtId="0" fontId="56" fillId="0" borderId="0" xfId="0" applyFont="1" applyAlignment="1">
      <alignment horizontal="left"/>
    </xf>
    <xf numFmtId="0" fontId="0" fillId="0" borderId="0" xfId="0" applyAlignment="1">
      <alignment horizontal="left"/>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7" fillId="0" borderId="0" xfId="0" applyFont="1" applyAlignment="1">
      <alignment horizontal="center" vertical="center" wrapText="1"/>
    </xf>
    <xf numFmtId="0" fontId="50" fillId="0" borderId="0" xfId="0" applyFont="1" applyAlignment="1">
      <alignment horizontal="center" vertical="center" wrapText="1"/>
    </xf>
    <xf numFmtId="0" fontId="58" fillId="0" borderId="11" xfId="0" applyFont="1" applyBorder="1" applyAlignment="1">
      <alignment horizontal="left" vertical="center" wrapText="1"/>
    </xf>
    <xf numFmtId="0" fontId="53" fillId="0" borderId="11" xfId="0" applyFont="1" applyBorder="1" applyAlignment="1">
      <alignment horizontal="left"/>
    </xf>
    <xf numFmtId="0" fontId="59" fillId="0" borderId="11" xfId="0" applyFont="1" applyBorder="1" applyAlignment="1">
      <alignment horizontal="left"/>
    </xf>
    <xf numFmtId="0" fontId="60" fillId="0" borderId="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885825</xdr:rowOff>
    </xdr:from>
    <xdr:to>
      <xdr:col>9</xdr:col>
      <xdr:colOff>142875</xdr:colOff>
      <xdr:row>2</xdr:row>
      <xdr:rowOff>0</xdr:rowOff>
    </xdr:to>
    <xdr:sp>
      <xdr:nvSpPr>
        <xdr:cNvPr id="1" name="Straight Connector 2"/>
        <xdr:cNvSpPr>
          <a:spLocks/>
        </xdr:cNvSpPr>
      </xdr:nvSpPr>
      <xdr:spPr>
        <a:xfrm>
          <a:off x="5133975" y="1133475"/>
          <a:ext cx="28479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showGridLines="0" tabSelected="1" zoomScalePageLayoutView="0" workbookViewId="0" topLeftCell="A1">
      <pane ySplit="1" topLeftCell="A2" activePane="bottomLeft" state="frozen"/>
      <selection pane="topLeft" activeCell="A1" sqref="A1"/>
      <selection pane="bottomLeft" activeCell="B24" sqref="B24"/>
    </sheetView>
  </sheetViews>
  <sheetFormatPr defaultColWidth="9.140625" defaultRowHeight="15"/>
  <cols>
    <col min="1" max="1" width="6.7109375" style="0" customWidth="1"/>
    <col min="2" max="2" width="38.28125" style="9" customWidth="1"/>
    <col min="3" max="5" width="10.28125" style="12" customWidth="1"/>
    <col min="6" max="6" width="10.8515625" style="12" customWidth="1"/>
    <col min="7" max="11" width="10.28125" style="12" customWidth="1"/>
    <col min="12" max="16" width="11.8515625" style="12" customWidth="1"/>
    <col min="17" max="17" width="20.00390625" style="0" customWidth="1"/>
  </cols>
  <sheetData>
    <row r="1" spans="1:16" ht="19.5">
      <c r="A1" s="31" t="s">
        <v>226</v>
      </c>
      <c r="B1" s="32"/>
      <c r="C1" s="32"/>
      <c r="D1" s="32"/>
      <c r="E1" s="32"/>
      <c r="F1" s="32"/>
      <c r="G1" s="32"/>
      <c r="H1" s="32"/>
      <c r="I1" s="32"/>
      <c r="J1" s="32"/>
      <c r="K1" s="32"/>
      <c r="L1" s="32"/>
      <c r="M1" s="32"/>
      <c r="N1" s="32"/>
      <c r="O1" s="32"/>
      <c r="P1" s="32"/>
    </row>
    <row r="2" spans="1:16" ht="71.25" customHeight="1">
      <c r="A2" s="40" t="s">
        <v>231</v>
      </c>
      <c r="B2" s="41"/>
      <c r="C2" s="41"/>
      <c r="D2" s="41"/>
      <c r="E2" s="41"/>
      <c r="F2" s="41"/>
      <c r="G2" s="41"/>
      <c r="H2" s="41"/>
      <c r="I2" s="41"/>
      <c r="J2" s="41"/>
      <c r="K2" s="41"/>
      <c r="L2" s="41"/>
      <c r="M2" s="41"/>
      <c r="N2" s="41"/>
      <c r="O2" s="41"/>
      <c r="P2" s="41"/>
    </row>
    <row r="3" spans="1:15" ht="31.5" customHeight="1">
      <c r="A3" s="1"/>
      <c r="B3" s="29" t="s">
        <v>211</v>
      </c>
      <c r="C3" s="11"/>
      <c r="D3" s="11"/>
      <c r="E3" s="11"/>
      <c r="F3" s="11"/>
      <c r="G3" s="11"/>
      <c r="H3" s="11"/>
      <c r="I3" s="11"/>
      <c r="J3" s="11"/>
      <c r="K3" s="11"/>
      <c r="L3" s="11"/>
      <c r="M3" s="11"/>
      <c r="N3" s="11"/>
      <c r="O3" s="11"/>
    </row>
    <row r="4" spans="1:16" ht="55.5" customHeight="1">
      <c r="A4" s="35" t="s">
        <v>0</v>
      </c>
      <c r="B4" s="35" t="s">
        <v>194</v>
      </c>
      <c r="C4" s="35" t="s">
        <v>197</v>
      </c>
      <c r="D4" s="37" t="s">
        <v>205</v>
      </c>
      <c r="E4" s="38"/>
      <c r="F4" s="37" t="s">
        <v>193</v>
      </c>
      <c r="G4" s="38"/>
      <c r="H4" s="37" t="s">
        <v>198</v>
      </c>
      <c r="I4" s="38"/>
      <c r="J4" s="35" t="s">
        <v>199</v>
      </c>
      <c r="K4" s="37" t="s">
        <v>192</v>
      </c>
      <c r="L4" s="39"/>
      <c r="M4" s="39"/>
      <c r="N4" s="38"/>
      <c r="O4" s="35" t="s">
        <v>201</v>
      </c>
      <c r="P4" s="35" t="s">
        <v>191</v>
      </c>
    </row>
    <row r="5" spans="1:16" ht="55.5" customHeight="1">
      <c r="A5" s="36"/>
      <c r="B5" s="36"/>
      <c r="C5" s="36"/>
      <c r="D5" s="16" t="s">
        <v>203</v>
      </c>
      <c r="E5" s="17" t="s">
        <v>204</v>
      </c>
      <c r="F5" s="17" t="s">
        <v>203</v>
      </c>
      <c r="G5" s="17" t="s">
        <v>206</v>
      </c>
      <c r="H5" s="17" t="s">
        <v>203</v>
      </c>
      <c r="I5" s="17" t="s">
        <v>207</v>
      </c>
      <c r="J5" s="36"/>
      <c r="K5" s="15" t="s">
        <v>200</v>
      </c>
      <c r="L5" s="16" t="s">
        <v>195</v>
      </c>
      <c r="M5" s="16" t="s">
        <v>202</v>
      </c>
      <c r="N5" s="16" t="s">
        <v>196</v>
      </c>
      <c r="O5" s="36"/>
      <c r="P5" s="36"/>
    </row>
    <row r="6" spans="1:16" s="30" customFormat="1" ht="15.75" customHeight="1">
      <c r="A6" s="2" t="s">
        <v>1</v>
      </c>
      <c r="B6" s="2" t="s">
        <v>2</v>
      </c>
      <c r="C6" s="2" t="s">
        <v>3</v>
      </c>
      <c r="D6" s="2" t="s">
        <v>4</v>
      </c>
      <c r="E6" s="3" t="s">
        <v>12</v>
      </c>
      <c r="F6" s="3" t="s">
        <v>5</v>
      </c>
      <c r="G6" s="3" t="s">
        <v>6</v>
      </c>
      <c r="H6" s="3" t="s">
        <v>13</v>
      </c>
      <c r="I6" s="3" t="s">
        <v>7</v>
      </c>
      <c r="J6" s="3" t="s">
        <v>8</v>
      </c>
      <c r="K6" s="3" t="s">
        <v>9</v>
      </c>
      <c r="L6" s="3" t="s">
        <v>14</v>
      </c>
      <c r="M6" s="3" t="s">
        <v>17</v>
      </c>
      <c r="N6" s="3" t="s">
        <v>18</v>
      </c>
      <c r="O6" s="3" t="s">
        <v>19</v>
      </c>
      <c r="P6" s="3" t="s">
        <v>20</v>
      </c>
    </row>
    <row r="7" spans="1:16" ht="36" customHeight="1">
      <c r="A7" s="7">
        <v>1</v>
      </c>
      <c r="B7" s="8" t="s">
        <v>60</v>
      </c>
      <c r="C7" s="13">
        <v>12.9</v>
      </c>
      <c r="D7" s="13">
        <v>100</v>
      </c>
      <c r="E7" s="13">
        <f aca="true" t="shared" si="0" ref="E7:E20">D7*0.2</f>
        <v>20</v>
      </c>
      <c r="F7" s="13">
        <v>100</v>
      </c>
      <c r="G7" s="13">
        <f aca="true" t="shared" si="1" ref="G7:G20">F7*12/100</f>
        <v>12</v>
      </c>
      <c r="H7" s="13">
        <v>100</v>
      </c>
      <c r="I7" s="13">
        <f aca="true" t="shared" si="2" ref="I7:I17">H7*10/100</f>
        <v>10</v>
      </c>
      <c r="J7" s="13">
        <v>17.8</v>
      </c>
      <c r="K7" s="13">
        <v>11.6</v>
      </c>
      <c r="L7" s="13" t="s">
        <v>61</v>
      </c>
      <c r="M7" s="13" t="s">
        <v>61</v>
      </c>
      <c r="N7" s="13" t="s">
        <v>16</v>
      </c>
      <c r="O7" s="13">
        <f aca="true" t="shared" si="3" ref="O7:O20">SUM(C7,E7,G7,I7,J7,K7)</f>
        <v>84.3</v>
      </c>
      <c r="P7" s="14" t="s">
        <v>208</v>
      </c>
    </row>
    <row r="8" spans="1:16" ht="36" customHeight="1">
      <c r="A8" s="7">
        <v>2</v>
      </c>
      <c r="B8" s="8" t="s">
        <v>64</v>
      </c>
      <c r="C8" s="13">
        <v>12.9</v>
      </c>
      <c r="D8" s="13">
        <v>91.01</v>
      </c>
      <c r="E8" s="13">
        <f t="shared" si="0"/>
        <v>18.202</v>
      </c>
      <c r="F8" s="13">
        <v>100</v>
      </c>
      <c r="G8" s="13">
        <f t="shared" si="1"/>
        <v>12</v>
      </c>
      <c r="H8" s="13">
        <v>100</v>
      </c>
      <c r="I8" s="13">
        <f t="shared" si="2"/>
        <v>10</v>
      </c>
      <c r="J8" s="13">
        <v>17.8</v>
      </c>
      <c r="K8" s="13">
        <v>11.6</v>
      </c>
      <c r="L8" s="13" t="s">
        <v>65</v>
      </c>
      <c r="M8" s="13" t="s">
        <v>66</v>
      </c>
      <c r="N8" s="13" t="s">
        <v>16</v>
      </c>
      <c r="O8" s="13">
        <f t="shared" si="3"/>
        <v>82.502</v>
      </c>
      <c r="P8" s="14" t="s">
        <v>208</v>
      </c>
    </row>
    <row r="9" spans="1:16" ht="36" customHeight="1">
      <c r="A9" s="7">
        <v>3</v>
      </c>
      <c r="B9" s="8" t="s">
        <v>56</v>
      </c>
      <c r="C9" s="13">
        <v>12.9</v>
      </c>
      <c r="D9" s="13">
        <v>97.49</v>
      </c>
      <c r="E9" s="13">
        <f t="shared" si="0"/>
        <v>19.498</v>
      </c>
      <c r="F9" s="13">
        <v>68.2</v>
      </c>
      <c r="G9" s="13">
        <f t="shared" si="1"/>
        <v>8.184000000000001</v>
      </c>
      <c r="H9" s="13">
        <v>97.48</v>
      </c>
      <c r="I9" s="13">
        <f t="shared" si="2"/>
        <v>9.748000000000001</v>
      </c>
      <c r="J9" s="13">
        <v>17.8</v>
      </c>
      <c r="K9" s="13">
        <v>11.6</v>
      </c>
      <c r="L9" s="13" t="s">
        <v>57</v>
      </c>
      <c r="M9" s="13" t="s">
        <v>58</v>
      </c>
      <c r="N9" s="13" t="s">
        <v>16</v>
      </c>
      <c r="O9" s="13">
        <f t="shared" si="3"/>
        <v>79.73</v>
      </c>
      <c r="P9" s="14" t="s">
        <v>209</v>
      </c>
    </row>
    <row r="10" spans="1:16" ht="36" customHeight="1">
      <c r="A10" s="7">
        <v>4</v>
      </c>
      <c r="B10" s="8" t="s">
        <v>68</v>
      </c>
      <c r="C10" s="13">
        <v>12.9</v>
      </c>
      <c r="D10" s="13">
        <v>82.76</v>
      </c>
      <c r="E10" s="13">
        <f t="shared" si="0"/>
        <v>16.552000000000003</v>
      </c>
      <c r="F10" s="13">
        <v>86.7</v>
      </c>
      <c r="G10" s="13">
        <f t="shared" si="1"/>
        <v>10.404000000000002</v>
      </c>
      <c r="H10" s="13">
        <v>100</v>
      </c>
      <c r="I10" s="13">
        <f t="shared" si="2"/>
        <v>10</v>
      </c>
      <c r="J10" s="13">
        <v>17.8</v>
      </c>
      <c r="K10" s="13">
        <v>11.6</v>
      </c>
      <c r="L10" s="13" t="s">
        <v>69</v>
      </c>
      <c r="M10" s="13" t="s">
        <v>70</v>
      </c>
      <c r="N10" s="13" t="s">
        <v>71</v>
      </c>
      <c r="O10" s="13">
        <f t="shared" si="3"/>
        <v>79.256</v>
      </c>
      <c r="P10" s="14" t="s">
        <v>209</v>
      </c>
    </row>
    <row r="11" spans="1:16" ht="36" customHeight="1">
      <c r="A11" s="7">
        <v>5</v>
      </c>
      <c r="B11" s="8" t="s">
        <v>73</v>
      </c>
      <c r="C11" s="13">
        <v>12.9</v>
      </c>
      <c r="D11" s="13">
        <v>92.73</v>
      </c>
      <c r="E11" s="13">
        <f t="shared" si="0"/>
        <v>18.546000000000003</v>
      </c>
      <c r="F11" s="13">
        <v>70.8</v>
      </c>
      <c r="G11" s="13">
        <f t="shared" si="1"/>
        <v>8.495999999999999</v>
      </c>
      <c r="H11" s="13">
        <v>2.9</v>
      </c>
      <c r="I11" s="13">
        <f t="shared" si="2"/>
        <v>0.29</v>
      </c>
      <c r="J11" s="13">
        <v>17.8</v>
      </c>
      <c r="K11" s="13">
        <v>11.6</v>
      </c>
      <c r="L11" s="13" t="s">
        <v>74</v>
      </c>
      <c r="M11" s="13" t="s">
        <v>75</v>
      </c>
      <c r="N11" s="13" t="s">
        <v>16</v>
      </c>
      <c r="O11" s="13">
        <f t="shared" si="3"/>
        <v>69.632</v>
      </c>
      <c r="P11" s="14" t="s">
        <v>210</v>
      </c>
    </row>
    <row r="12" spans="1:16" ht="36" customHeight="1">
      <c r="A12" s="7">
        <v>6</v>
      </c>
      <c r="B12" s="8" t="s">
        <v>76</v>
      </c>
      <c r="C12" s="13">
        <v>12.9</v>
      </c>
      <c r="D12" s="13">
        <v>97.72</v>
      </c>
      <c r="E12" s="13">
        <f t="shared" si="0"/>
        <v>19.544</v>
      </c>
      <c r="F12" s="13">
        <v>99.6</v>
      </c>
      <c r="G12" s="13">
        <f t="shared" si="1"/>
        <v>11.951999999999998</v>
      </c>
      <c r="H12" s="13">
        <v>100</v>
      </c>
      <c r="I12" s="13">
        <f t="shared" si="2"/>
        <v>10</v>
      </c>
      <c r="J12" s="13">
        <v>17.8</v>
      </c>
      <c r="K12" s="13">
        <v>11.6</v>
      </c>
      <c r="L12" s="13" t="s">
        <v>62</v>
      </c>
      <c r="M12" s="13" t="s">
        <v>16</v>
      </c>
      <c r="N12" s="13" t="s">
        <v>16</v>
      </c>
      <c r="O12" s="13">
        <f t="shared" si="3"/>
        <v>83.79599999999999</v>
      </c>
      <c r="P12" s="14" t="s">
        <v>208</v>
      </c>
    </row>
    <row r="13" spans="1:16" ht="36" customHeight="1">
      <c r="A13" s="7">
        <v>7</v>
      </c>
      <c r="B13" s="8" t="s">
        <v>77</v>
      </c>
      <c r="C13" s="13">
        <v>12.9</v>
      </c>
      <c r="D13" s="13">
        <v>85.21</v>
      </c>
      <c r="E13" s="13">
        <f t="shared" si="0"/>
        <v>17.041999999999998</v>
      </c>
      <c r="F13" s="13">
        <v>58.8</v>
      </c>
      <c r="G13" s="13">
        <f t="shared" si="1"/>
        <v>7.055999999999999</v>
      </c>
      <c r="H13" s="13">
        <v>65.04</v>
      </c>
      <c r="I13" s="13">
        <f t="shared" si="2"/>
        <v>6.504000000000001</v>
      </c>
      <c r="J13" s="13">
        <v>17.8</v>
      </c>
      <c r="K13" s="13">
        <v>11.6</v>
      </c>
      <c r="L13" s="13" t="s">
        <v>78</v>
      </c>
      <c r="M13" s="13" t="s">
        <v>79</v>
      </c>
      <c r="N13" s="13" t="s">
        <v>10</v>
      </c>
      <c r="O13" s="13">
        <f t="shared" si="3"/>
        <v>72.90199999999999</v>
      </c>
      <c r="P13" s="14" t="s">
        <v>209</v>
      </c>
    </row>
    <row r="14" spans="1:16" ht="36" customHeight="1">
      <c r="A14" s="7">
        <v>8</v>
      </c>
      <c r="B14" s="8" t="s">
        <v>80</v>
      </c>
      <c r="C14" s="13">
        <v>12.9</v>
      </c>
      <c r="D14" s="13">
        <v>93.48</v>
      </c>
      <c r="E14" s="13">
        <f t="shared" si="0"/>
        <v>18.696</v>
      </c>
      <c r="F14" s="13">
        <v>73.2</v>
      </c>
      <c r="G14" s="13">
        <f t="shared" si="1"/>
        <v>8.784</v>
      </c>
      <c r="H14" s="13">
        <v>100</v>
      </c>
      <c r="I14" s="13">
        <f t="shared" si="2"/>
        <v>10</v>
      </c>
      <c r="J14" s="13">
        <v>17.8</v>
      </c>
      <c r="K14" s="13">
        <v>11.6</v>
      </c>
      <c r="L14" s="13" t="s">
        <v>81</v>
      </c>
      <c r="M14" s="13" t="s">
        <v>72</v>
      </c>
      <c r="N14" s="13" t="s">
        <v>16</v>
      </c>
      <c r="O14" s="13">
        <f t="shared" si="3"/>
        <v>79.78</v>
      </c>
      <c r="P14" s="14" t="s">
        <v>209</v>
      </c>
    </row>
    <row r="15" spans="1:16" ht="36" customHeight="1">
      <c r="A15" s="7">
        <v>9</v>
      </c>
      <c r="B15" s="8" t="s">
        <v>82</v>
      </c>
      <c r="C15" s="13">
        <v>12.9</v>
      </c>
      <c r="D15" s="13">
        <v>97.87</v>
      </c>
      <c r="E15" s="13">
        <f t="shared" si="0"/>
        <v>19.574</v>
      </c>
      <c r="F15" s="13">
        <v>89.1</v>
      </c>
      <c r="G15" s="13">
        <f t="shared" si="1"/>
        <v>10.691999999999998</v>
      </c>
      <c r="H15" s="13">
        <v>100</v>
      </c>
      <c r="I15" s="13">
        <f t="shared" si="2"/>
        <v>10</v>
      </c>
      <c r="J15" s="13">
        <v>17.8</v>
      </c>
      <c r="K15" s="13">
        <v>11.6</v>
      </c>
      <c r="L15" s="13" t="s">
        <v>83</v>
      </c>
      <c r="M15" s="13" t="s">
        <v>84</v>
      </c>
      <c r="N15" s="13" t="s">
        <v>16</v>
      </c>
      <c r="O15" s="13">
        <f t="shared" si="3"/>
        <v>82.566</v>
      </c>
      <c r="P15" s="14" t="s">
        <v>208</v>
      </c>
    </row>
    <row r="16" spans="1:16" ht="36" customHeight="1">
      <c r="A16" s="7">
        <v>10</v>
      </c>
      <c r="B16" s="8" t="s">
        <v>85</v>
      </c>
      <c r="C16" s="13">
        <v>12.9</v>
      </c>
      <c r="D16" s="13">
        <v>90.71</v>
      </c>
      <c r="E16" s="13">
        <f t="shared" si="0"/>
        <v>18.142</v>
      </c>
      <c r="F16" s="13">
        <v>61.1</v>
      </c>
      <c r="G16" s="13">
        <f t="shared" si="1"/>
        <v>7.332000000000001</v>
      </c>
      <c r="H16" s="13">
        <v>100</v>
      </c>
      <c r="I16" s="13">
        <f t="shared" si="2"/>
        <v>10</v>
      </c>
      <c r="J16" s="13">
        <v>17.8</v>
      </c>
      <c r="K16" s="13">
        <v>11.6</v>
      </c>
      <c r="L16" s="13" t="s">
        <v>86</v>
      </c>
      <c r="M16" s="13" t="s">
        <v>87</v>
      </c>
      <c r="N16" s="13" t="s">
        <v>16</v>
      </c>
      <c r="O16" s="13">
        <f t="shared" si="3"/>
        <v>77.774</v>
      </c>
      <c r="P16" s="14" t="s">
        <v>209</v>
      </c>
    </row>
    <row r="17" spans="1:16" ht="36" customHeight="1">
      <c r="A17" s="7">
        <v>11</v>
      </c>
      <c r="B17" s="8" t="s">
        <v>24</v>
      </c>
      <c r="C17" s="13">
        <v>12.9</v>
      </c>
      <c r="D17" s="13">
        <v>92.51</v>
      </c>
      <c r="E17" s="13">
        <f t="shared" si="0"/>
        <v>18.502000000000002</v>
      </c>
      <c r="F17" s="13">
        <v>63.3</v>
      </c>
      <c r="G17" s="13">
        <f t="shared" si="1"/>
        <v>7.595999999999999</v>
      </c>
      <c r="H17" s="13">
        <v>17.67</v>
      </c>
      <c r="I17" s="13">
        <f t="shared" si="2"/>
        <v>1.7670000000000001</v>
      </c>
      <c r="J17" s="13">
        <v>17.8</v>
      </c>
      <c r="K17" s="13">
        <v>11.6</v>
      </c>
      <c r="L17" s="13" t="s">
        <v>21</v>
      </c>
      <c r="M17" s="13" t="s">
        <v>22</v>
      </c>
      <c r="N17" s="13" t="s">
        <v>16</v>
      </c>
      <c r="O17" s="13">
        <f t="shared" si="3"/>
        <v>70.16499999999999</v>
      </c>
      <c r="P17" s="14" t="s">
        <v>209</v>
      </c>
    </row>
    <row r="18" spans="1:16" ht="36" customHeight="1">
      <c r="A18" s="7">
        <v>12</v>
      </c>
      <c r="B18" s="8" t="s">
        <v>26</v>
      </c>
      <c r="C18" s="13">
        <v>12.9</v>
      </c>
      <c r="D18" s="13">
        <v>100</v>
      </c>
      <c r="E18" s="13">
        <f t="shared" si="0"/>
        <v>20</v>
      </c>
      <c r="F18" s="13">
        <v>50.5</v>
      </c>
      <c r="G18" s="13">
        <f t="shared" si="1"/>
        <v>6.06</v>
      </c>
      <c r="H18" s="13">
        <v>100</v>
      </c>
      <c r="I18" s="13">
        <v>10</v>
      </c>
      <c r="J18" s="13">
        <v>17.8</v>
      </c>
      <c r="K18" s="13">
        <v>11.6</v>
      </c>
      <c r="L18" s="13" t="s">
        <v>16</v>
      </c>
      <c r="M18" s="13" t="s">
        <v>16</v>
      </c>
      <c r="N18" s="13" t="s">
        <v>16</v>
      </c>
      <c r="O18" s="13">
        <f t="shared" si="3"/>
        <v>78.36</v>
      </c>
      <c r="P18" s="14" t="s">
        <v>209</v>
      </c>
    </row>
    <row r="19" spans="1:16" ht="36" customHeight="1">
      <c r="A19" s="7">
        <v>13</v>
      </c>
      <c r="B19" s="8" t="s">
        <v>11</v>
      </c>
      <c r="C19" s="13">
        <v>12.9</v>
      </c>
      <c r="D19" s="13">
        <v>93.47</v>
      </c>
      <c r="E19" s="13">
        <f t="shared" si="0"/>
        <v>18.694</v>
      </c>
      <c r="F19" s="13">
        <v>10.1</v>
      </c>
      <c r="G19" s="13">
        <f t="shared" si="1"/>
        <v>1.212</v>
      </c>
      <c r="H19" s="13">
        <v>95.06</v>
      </c>
      <c r="I19" s="13">
        <f>H19*10/100</f>
        <v>9.506</v>
      </c>
      <c r="J19" s="13">
        <v>17.8</v>
      </c>
      <c r="K19" s="13">
        <v>11.6</v>
      </c>
      <c r="L19" s="13" t="s">
        <v>28</v>
      </c>
      <c r="M19" s="13" t="s">
        <v>29</v>
      </c>
      <c r="N19" s="13" t="s">
        <v>15</v>
      </c>
      <c r="O19" s="13">
        <f t="shared" si="3"/>
        <v>71.712</v>
      </c>
      <c r="P19" s="14" t="s">
        <v>209</v>
      </c>
    </row>
    <row r="20" spans="1:16" ht="36" customHeight="1">
      <c r="A20" s="7">
        <v>14</v>
      </c>
      <c r="B20" s="8" t="s">
        <v>31</v>
      </c>
      <c r="C20" s="13">
        <v>12.9</v>
      </c>
      <c r="D20" s="13">
        <v>98.19</v>
      </c>
      <c r="E20" s="13">
        <f t="shared" si="0"/>
        <v>19.638</v>
      </c>
      <c r="F20" s="13">
        <v>100</v>
      </c>
      <c r="G20" s="13">
        <f t="shared" si="1"/>
        <v>12</v>
      </c>
      <c r="H20" s="13">
        <v>52.78</v>
      </c>
      <c r="I20" s="13">
        <f>H20*10/100</f>
        <v>5.278</v>
      </c>
      <c r="J20" s="13">
        <v>17.8</v>
      </c>
      <c r="K20" s="13">
        <v>11.6</v>
      </c>
      <c r="L20" s="13" t="s">
        <v>32</v>
      </c>
      <c r="M20" s="13" t="s">
        <v>33</v>
      </c>
      <c r="N20" s="13" t="s">
        <v>34</v>
      </c>
      <c r="O20" s="13">
        <f t="shared" si="3"/>
        <v>79.216</v>
      </c>
      <c r="P20" s="14" t="s">
        <v>209</v>
      </c>
    </row>
    <row r="21" spans="1:16" ht="69" customHeight="1">
      <c r="A21" s="35" t="s">
        <v>0</v>
      </c>
      <c r="B21" s="35" t="s">
        <v>194</v>
      </c>
      <c r="C21" s="35" t="s">
        <v>197</v>
      </c>
      <c r="D21" s="37" t="s">
        <v>205</v>
      </c>
      <c r="E21" s="38"/>
      <c r="F21" s="37" t="s">
        <v>193</v>
      </c>
      <c r="G21" s="38"/>
      <c r="H21" s="37" t="s">
        <v>198</v>
      </c>
      <c r="I21" s="38"/>
      <c r="J21" s="35" t="s">
        <v>199</v>
      </c>
      <c r="K21" s="37" t="s">
        <v>192</v>
      </c>
      <c r="L21" s="39"/>
      <c r="M21" s="39"/>
      <c r="N21" s="38"/>
      <c r="O21" s="35" t="s">
        <v>201</v>
      </c>
      <c r="P21" s="35" t="s">
        <v>191</v>
      </c>
    </row>
    <row r="22" spans="1:16" ht="56.25" customHeight="1">
      <c r="A22" s="36"/>
      <c r="B22" s="36"/>
      <c r="C22" s="36"/>
      <c r="D22" s="16" t="s">
        <v>203</v>
      </c>
      <c r="E22" s="17" t="s">
        <v>204</v>
      </c>
      <c r="F22" s="17" t="s">
        <v>203</v>
      </c>
      <c r="G22" s="17" t="s">
        <v>206</v>
      </c>
      <c r="H22" s="17" t="s">
        <v>203</v>
      </c>
      <c r="I22" s="17" t="s">
        <v>207</v>
      </c>
      <c r="J22" s="36"/>
      <c r="K22" s="15" t="s">
        <v>200</v>
      </c>
      <c r="L22" s="16" t="s">
        <v>195</v>
      </c>
      <c r="M22" s="16" t="s">
        <v>202</v>
      </c>
      <c r="N22" s="16" t="s">
        <v>196</v>
      </c>
      <c r="O22" s="36"/>
      <c r="P22" s="36"/>
    </row>
    <row r="23" spans="1:16" ht="17.25" customHeight="1">
      <c r="A23" s="2" t="s">
        <v>1</v>
      </c>
      <c r="B23" s="2" t="s">
        <v>2</v>
      </c>
      <c r="C23" s="2" t="s">
        <v>3</v>
      </c>
      <c r="D23" s="2" t="s">
        <v>4</v>
      </c>
      <c r="E23" s="2" t="s">
        <v>12</v>
      </c>
      <c r="F23" s="2" t="s">
        <v>5</v>
      </c>
      <c r="G23" s="2" t="s">
        <v>6</v>
      </c>
      <c r="H23" s="2" t="s">
        <v>13</v>
      </c>
      <c r="I23" s="2" t="s">
        <v>7</v>
      </c>
      <c r="J23" s="2" t="s">
        <v>8</v>
      </c>
      <c r="K23" s="2" t="s">
        <v>9</v>
      </c>
      <c r="L23" s="2" t="s">
        <v>14</v>
      </c>
      <c r="M23" s="2" t="s">
        <v>17</v>
      </c>
      <c r="N23" s="2" t="s">
        <v>18</v>
      </c>
      <c r="O23" s="2" t="s">
        <v>19</v>
      </c>
      <c r="P23" s="2" t="s">
        <v>20</v>
      </c>
    </row>
    <row r="24" spans="1:16" ht="36" customHeight="1">
      <c r="A24" s="7">
        <v>15</v>
      </c>
      <c r="B24" s="8" t="s">
        <v>36</v>
      </c>
      <c r="C24" s="13">
        <v>12.9</v>
      </c>
      <c r="D24" s="13">
        <v>96.08</v>
      </c>
      <c r="E24" s="13">
        <f>D24*0.2</f>
        <v>19.216</v>
      </c>
      <c r="F24" s="13">
        <v>26.9</v>
      </c>
      <c r="G24" s="13">
        <f>F24*12/100</f>
        <v>3.2279999999999998</v>
      </c>
      <c r="H24" s="13">
        <v>53.82</v>
      </c>
      <c r="I24" s="13">
        <f>H24*10/100</f>
        <v>5.382000000000001</v>
      </c>
      <c r="J24" s="13">
        <v>17.8</v>
      </c>
      <c r="K24" s="13">
        <v>11.6</v>
      </c>
      <c r="L24" s="13" t="s">
        <v>37</v>
      </c>
      <c r="M24" s="13" t="s">
        <v>38</v>
      </c>
      <c r="N24" s="13" t="s">
        <v>16</v>
      </c>
      <c r="O24" s="13">
        <f>SUM(C24,E24,G24,I24,J24,K24)</f>
        <v>70.12599999999999</v>
      </c>
      <c r="P24" s="14" t="s">
        <v>209</v>
      </c>
    </row>
    <row r="25" spans="1:16" ht="36" customHeight="1">
      <c r="A25" s="7">
        <v>16</v>
      </c>
      <c r="B25" s="8" t="s">
        <v>40</v>
      </c>
      <c r="C25" s="13">
        <v>12.9</v>
      </c>
      <c r="D25" s="13">
        <v>93.73</v>
      </c>
      <c r="E25" s="13">
        <f>D25*0.2</f>
        <v>18.746000000000002</v>
      </c>
      <c r="F25" s="13">
        <v>92.2</v>
      </c>
      <c r="G25" s="13">
        <f>F25*12/100</f>
        <v>11.064</v>
      </c>
      <c r="H25" s="13">
        <v>77.86</v>
      </c>
      <c r="I25" s="13">
        <f>H25*10/100</f>
        <v>7.7860000000000005</v>
      </c>
      <c r="J25" s="13">
        <v>17.8</v>
      </c>
      <c r="K25" s="13">
        <v>11.6</v>
      </c>
      <c r="L25" s="13" t="s">
        <v>41</v>
      </c>
      <c r="M25" s="13" t="s">
        <v>42</v>
      </c>
      <c r="N25" s="13" t="s">
        <v>15</v>
      </c>
      <c r="O25" s="13">
        <f>SUM(C25,E25,G25,I25,J25,K25)</f>
        <v>79.896</v>
      </c>
      <c r="P25" s="14" t="s">
        <v>209</v>
      </c>
    </row>
    <row r="26" spans="1:16" ht="36" customHeight="1">
      <c r="A26" s="7">
        <v>17</v>
      </c>
      <c r="B26" s="8" t="s">
        <v>44</v>
      </c>
      <c r="C26" s="13">
        <v>12.9</v>
      </c>
      <c r="D26" s="13">
        <v>78.03</v>
      </c>
      <c r="E26" s="13">
        <f>D26*0.2</f>
        <v>15.606000000000002</v>
      </c>
      <c r="F26" s="13">
        <v>84.2</v>
      </c>
      <c r="G26" s="13">
        <f>F26*12/100</f>
        <v>10.104000000000001</v>
      </c>
      <c r="H26" s="13">
        <v>50.38</v>
      </c>
      <c r="I26" s="13">
        <f>H26*10/100</f>
        <v>5.038</v>
      </c>
      <c r="J26" s="13">
        <v>17.8</v>
      </c>
      <c r="K26" s="13">
        <v>11.6</v>
      </c>
      <c r="L26" s="13" t="s">
        <v>45</v>
      </c>
      <c r="M26" s="13" t="s">
        <v>46</v>
      </c>
      <c r="N26" s="13" t="s">
        <v>16</v>
      </c>
      <c r="O26" s="13">
        <f>SUM(C26,E26,G26,I26,J26,K26)</f>
        <v>73.04799999999999</v>
      </c>
      <c r="P26" s="14" t="s">
        <v>209</v>
      </c>
    </row>
    <row r="27" spans="1:16" ht="36" customHeight="1">
      <c r="A27" s="7">
        <v>18</v>
      </c>
      <c r="B27" s="8" t="s">
        <v>48</v>
      </c>
      <c r="C27" s="13">
        <v>12.9</v>
      </c>
      <c r="D27" s="13">
        <v>80.05</v>
      </c>
      <c r="E27" s="13">
        <f>D27*0.2</f>
        <v>16.01</v>
      </c>
      <c r="F27" s="13">
        <v>57.6</v>
      </c>
      <c r="G27" s="13">
        <f>F27*12/100</f>
        <v>6.912000000000001</v>
      </c>
      <c r="H27" s="13">
        <v>36.35</v>
      </c>
      <c r="I27" s="13">
        <f>H27*10/100</f>
        <v>3.635</v>
      </c>
      <c r="J27" s="13">
        <v>17.8</v>
      </c>
      <c r="K27" s="13">
        <v>11.6</v>
      </c>
      <c r="L27" s="13" t="s">
        <v>49</v>
      </c>
      <c r="M27" s="13" t="s">
        <v>50</v>
      </c>
      <c r="N27" s="13" t="s">
        <v>16</v>
      </c>
      <c r="O27" s="13">
        <f>SUM(C27,E27,G27,I27,J27,K27)</f>
        <v>68.857</v>
      </c>
      <c r="P27" s="14" t="s">
        <v>210</v>
      </c>
    </row>
    <row r="28" spans="1:16" ht="36" customHeight="1">
      <c r="A28" s="7">
        <v>19</v>
      </c>
      <c r="B28" s="8" t="s">
        <v>52</v>
      </c>
      <c r="C28" s="13">
        <v>12.9</v>
      </c>
      <c r="D28" s="13">
        <v>100</v>
      </c>
      <c r="E28" s="13">
        <v>20</v>
      </c>
      <c r="F28" s="13">
        <v>100</v>
      </c>
      <c r="G28" s="13">
        <v>12</v>
      </c>
      <c r="H28" s="13">
        <v>100</v>
      </c>
      <c r="I28" s="13">
        <v>10</v>
      </c>
      <c r="J28" s="13">
        <v>17.8</v>
      </c>
      <c r="K28" s="13">
        <v>11.6</v>
      </c>
      <c r="L28" s="13" t="s">
        <v>53</v>
      </c>
      <c r="M28" s="13" t="s">
        <v>54</v>
      </c>
      <c r="N28" s="13" t="s">
        <v>16</v>
      </c>
      <c r="O28" s="13">
        <f>SUM(C28,E28,G28,I28,J28,K28)</f>
        <v>84.3</v>
      </c>
      <c r="P28" s="14" t="s">
        <v>208</v>
      </c>
    </row>
    <row r="30" spans="1:16" ht="15">
      <c r="A30" s="33" t="s">
        <v>230</v>
      </c>
      <c r="B30" s="34"/>
      <c r="C30" s="34"/>
      <c r="D30" s="34"/>
      <c r="E30" s="34"/>
      <c r="F30" s="34"/>
      <c r="G30" s="34"/>
      <c r="H30" s="34"/>
      <c r="I30" s="34"/>
      <c r="J30" s="34"/>
      <c r="K30" s="34"/>
      <c r="L30" s="34"/>
      <c r="M30" s="34"/>
      <c r="N30" s="34"/>
      <c r="O30" s="34"/>
      <c r="P30" s="34"/>
    </row>
  </sheetData>
  <sheetProtection/>
  <mergeCells count="23">
    <mergeCell ref="P4:P5"/>
    <mergeCell ref="A4:A5"/>
    <mergeCell ref="B4:B5"/>
    <mergeCell ref="A2:P2"/>
    <mergeCell ref="O21:O22"/>
    <mergeCell ref="P21:P22"/>
    <mergeCell ref="F4:G4"/>
    <mergeCell ref="H4:I4"/>
    <mergeCell ref="K4:N4"/>
    <mergeCell ref="C4:C5"/>
    <mergeCell ref="J4:J5"/>
    <mergeCell ref="O4:O5"/>
    <mergeCell ref="D4:E4"/>
    <mergeCell ref="A1:P1"/>
    <mergeCell ref="A30:P30"/>
    <mergeCell ref="A21:A22"/>
    <mergeCell ref="B21:B22"/>
    <mergeCell ref="C21:C22"/>
    <mergeCell ref="D21:E21"/>
    <mergeCell ref="F21:G21"/>
    <mergeCell ref="H21:I21"/>
    <mergeCell ref="J21:J22"/>
    <mergeCell ref="K21:N21"/>
  </mergeCells>
  <printOptions/>
  <pageMargins left="0.25" right="0.25" top="0.5" bottom="0.25" header="0" footer="0.25"/>
  <pageSetup fitToHeight="0" fitToWidth="1"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99"/>
  <sheetViews>
    <sheetView showGridLines="0" zoomScalePageLayoutView="0" workbookViewId="0" topLeftCell="A1">
      <pane ySplit="1" topLeftCell="A2" activePane="bottomLeft" state="frozen"/>
      <selection pane="topLeft" activeCell="A1" sqref="A1"/>
      <selection pane="bottomLeft" activeCell="K50" sqref="K50"/>
    </sheetView>
  </sheetViews>
  <sheetFormatPr defaultColWidth="9.140625" defaultRowHeight="15"/>
  <cols>
    <col min="1" max="1" width="6.7109375" style="0" customWidth="1"/>
    <col min="2" max="2" width="42.140625" style="9" customWidth="1"/>
    <col min="3" max="8" width="16.00390625" style="19" customWidth="1"/>
    <col min="9" max="9" width="17.00390625" style="19" customWidth="1"/>
    <col min="11" max="11" width="14.8515625" style="0" customWidth="1"/>
  </cols>
  <sheetData>
    <row r="1" spans="1:9" s="28" customFormat="1" ht="30" customHeight="1">
      <c r="A1" s="42" t="s">
        <v>228</v>
      </c>
      <c r="B1" s="42"/>
      <c r="C1" s="27"/>
      <c r="D1" s="27"/>
      <c r="E1" s="27"/>
      <c r="F1" s="27"/>
      <c r="G1" s="27"/>
      <c r="H1" s="27"/>
      <c r="I1" s="27"/>
    </row>
    <row r="2" spans="1:9" ht="44.25" customHeight="1">
      <c r="A2" s="6" t="s">
        <v>0</v>
      </c>
      <c r="B2" s="6" t="s">
        <v>212</v>
      </c>
      <c r="C2" s="10" t="s">
        <v>221</v>
      </c>
      <c r="D2" s="10" t="s">
        <v>222</v>
      </c>
      <c r="E2" s="10" t="s">
        <v>190</v>
      </c>
      <c r="F2" s="10" t="s">
        <v>214</v>
      </c>
      <c r="G2" s="10" t="s">
        <v>223</v>
      </c>
      <c r="H2" s="10" t="s">
        <v>224</v>
      </c>
      <c r="I2" s="10" t="s">
        <v>191</v>
      </c>
    </row>
    <row r="3" spans="1:9" ht="15.75">
      <c r="A3" s="5" t="s">
        <v>89</v>
      </c>
      <c r="B3" s="4" t="s">
        <v>88</v>
      </c>
      <c r="C3" s="24"/>
      <c r="D3" s="24"/>
      <c r="E3" s="24"/>
      <c r="F3" s="24"/>
      <c r="G3" s="24"/>
      <c r="H3" s="24"/>
      <c r="I3" s="24"/>
    </row>
    <row r="4" spans="1:9" ht="15.75">
      <c r="A4" s="7" t="s">
        <v>23</v>
      </c>
      <c r="B4" s="8" t="s">
        <v>98</v>
      </c>
      <c r="C4" s="25">
        <v>18</v>
      </c>
      <c r="D4" s="7">
        <v>19.9</v>
      </c>
      <c r="E4" s="7">
        <v>13.5</v>
      </c>
      <c r="F4" s="7">
        <v>18</v>
      </c>
      <c r="G4" s="7">
        <v>16.4</v>
      </c>
      <c r="H4" s="7">
        <f>SUM(C4:G4)</f>
        <v>85.80000000000001</v>
      </c>
      <c r="I4" s="7" t="s">
        <v>208</v>
      </c>
    </row>
    <row r="5" spans="1:9" ht="15.75">
      <c r="A5" s="7" t="s">
        <v>25</v>
      </c>
      <c r="B5" s="8" t="s">
        <v>99</v>
      </c>
      <c r="C5" s="25">
        <v>18</v>
      </c>
      <c r="D5" s="7">
        <v>17.6</v>
      </c>
      <c r="E5" s="7">
        <v>14.7</v>
      </c>
      <c r="F5" s="7">
        <v>17.9</v>
      </c>
      <c r="G5" s="7">
        <v>17.4</v>
      </c>
      <c r="H5" s="7">
        <f>SUM(C5:G5)</f>
        <v>85.6</v>
      </c>
      <c r="I5" s="7" t="s">
        <v>208</v>
      </c>
    </row>
    <row r="6" spans="1:9" ht="15.75">
      <c r="A6" s="7" t="s">
        <v>27</v>
      </c>
      <c r="B6" s="8" t="s">
        <v>100</v>
      </c>
      <c r="C6" s="25">
        <v>18</v>
      </c>
      <c r="D6" s="7">
        <v>19.1</v>
      </c>
      <c r="E6" s="7">
        <v>11</v>
      </c>
      <c r="F6" s="7">
        <v>18</v>
      </c>
      <c r="G6" s="7">
        <v>17.7</v>
      </c>
      <c r="H6" s="7">
        <f aca="true" t="shared" si="0" ref="H6:H39">SUM(C6:G6)</f>
        <v>83.8</v>
      </c>
      <c r="I6" s="7" t="s">
        <v>208</v>
      </c>
    </row>
    <row r="7" spans="1:9" ht="15.75">
      <c r="A7" s="7" t="s">
        <v>30</v>
      </c>
      <c r="B7" s="8" t="s">
        <v>101</v>
      </c>
      <c r="C7" s="25">
        <v>18</v>
      </c>
      <c r="D7" s="7">
        <v>18.2</v>
      </c>
      <c r="E7" s="7">
        <v>9.6</v>
      </c>
      <c r="F7" s="7">
        <v>18</v>
      </c>
      <c r="G7" s="7">
        <v>16.2</v>
      </c>
      <c r="H7" s="7">
        <f t="shared" si="0"/>
        <v>80</v>
      </c>
      <c r="I7" s="7" t="s">
        <v>208</v>
      </c>
    </row>
    <row r="8" spans="1:9" ht="15.75">
      <c r="A8" s="7" t="s">
        <v>35</v>
      </c>
      <c r="B8" s="8" t="s">
        <v>102</v>
      </c>
      <c r="C8" s="25">
        <v>18</v>
      </c>
      <c r="D8" s="7">
        <v>20</v>
      </c>
      <c r="E8" s="7">
        <v>11.5</v>
      </c>
      <c r="F8" s="7">
        <v>18</v>
      </c>
      <c r="G8" s="7">
        <v>17.1</v>
      </c>
      <c r="H8" s="7">
        <f t="shared" si="0"/>
        <v>84.6</v>
      </c>
      <c r="I8" s="7" t="s">
        <v>208</v>
      </c>
    </row>
    <row r="9" spans="1:9" ht="15.75">
      <c r="A9" s="7" t="s">
        <v>39</v>
      </c>
      <c r="B9" s="8" t="s">
        <v>103</v>
      </c>
      <c r="C9" s="25">
        <v>18</v>
      </c>
      <c r="D9" s="7">
        <v>19.7</v>
      </c>
      <c r="E9" s="7">
        <v>6</v>
      </c>
      <c r="F9" s="7">
        <v>18</v>
      </c>
      <c r="G9" s="7">
        <v>7.8</v>
      </c>
      <c r="H9" s="7">
        <f t="shared" si="0"/>
        <v>69.5</v>
      </c>
      <c r="I9" s="7" t="s">
        <v>210</v>
      </c>
    </row>
    <row r="10" spans="1:9" ht="15.75">
      <c r="A10" s="7" t="s">
        <v>43</v>
      </c>
      <c r="B10" s="8" t="s">
        <v>104</v>
      </c>
      <c r="C10" s="25">
        <v>18</v>
      </c>
      <c r="D10" s="7">
        <v>19.4</v>
      </c>
      <c r="E10" s="7">
        <v>8.7</v>
      </c>
      <c r="F10" s="7">
        <v>18</v>
      </c>
      <c r="G10" s="7">
        <v>8.4</v>
      </c>
      <c r="H10" s="7">
        <f t="shared" si="0"/>
        <v>72.5</v>
      </c>
      <c r="I10" s="7" t="s">
        <v>209</v>
      </c>
    </row>
    <row r="11" spans="1:9" ht="15.75">
      <c r="A11" s="7" t="s">
        <v>47</v>
      </c>
      <c r="B11" s="8" t="s">
        <v>105</v>
      </c>
      <c r="C11" s="25">
        <v>18</v>
      </c>
      <c r="D11" s="7">
        <v>19.7</v>
      </c>
      <c r="E11" s="7">
        <v>10.1</v>
      </c>
      <c r="F11" s="7">
        <v>18</v>
      </c>
      <c r="G11" s="7">
        <v>17.7</v>
      </c>
      <c r="H11" s="7">
        <f t="shared" si="0"/>
        <v>83.50000000000001</v>
      </c>
      <c r="I11" s="7" t="s">
        <v>208</v>
      </c>
    </row>
    <row r="12" spans="1:9" ht="15.75">
      <c r="A12" s="7" t="s">
        <v>51</v>
      </c>
      <c r="B12" s="8" t="s">
        <v>106</v>
      </c>
      <c r="C12" s="25">
        <v>18</v>
      </c>
      <c r="D12" s="7">
        <v>10.6</v>
      </c>
      <c r="E12" s="7">
        <v>15.1</v>
      </c>
      <c r="F12" s="7">
        <v>15.5</v>
      </c>
      <c r="G12" s="7">
        <v>16.8</v>
      </c>
      <c r="H12" s="7">
        <f t="shared" si="0"/>
        <v>76</v>
      </c>
      <c r="I12" s="7" t="s">
        <v>209</v>
      </c>
    </row>
    <row r="13" spans="1:9" ht="15.75">
      <c r="A13" s="7" t="s">
        <v>55</v>
      </c>
      <c r="B13" s="8" t="s">
        <v>107</v>
      </c>
      <c r="C13" s="25">
        <v>18</v>
      </c>
      <c r="D13" s="7">
        <v>19.9</v>
      </c>
      <c r="E13" s="7">
        <v>4.2</v>
      </c>
      <c r="F13" s="7">
        <v>18</v>
      </c>
      <c r="G13" s="7">
        <v>6.5</v>
      </c>
      <c r="H13" s="7">
        <f t="shared" si="0"/>
        <v>66.6</v>
      </c>
      <c r="I13" s="7" t="s">
        <v>210</v>
      </c>
    </row>
    <row r="14" spans="1:9" ht="15.75">
      <c r="A14" s="7" t="s">
        <v>59</v>
      </c>
      <c r="B14" s="8" t="s">
        <v>108</v>
      </c>
      <c r="C14" s="25">
        <v>18</v>
      </c>
      <c r="D14" s="7">
        <v>11.8</v>
      </c>
      <c r="E14" s="7">
        <v>16.5</v>
      </c>
      <c r="F14" s="7">
        <v>15.9</v>
      </c>
      <c r="G14" s="7">
        <v>18.3</v>
      </c>
      <c r="H14" s="7">
        <f t="shared" si="0"/>
        <v>80.5</v>
      </c>
      <c r="I14" s="7" t="s">
        <v>208</v>
      </c>
    </row>
    <row r="15" spans="1:9" ht="15.75">
      <c r="A15" s="5" t="s">
        <v>89</v>
      </c>
      <c r="B15" s="4" t="s">
        <v>90</v>
      </c>
      <c r="C15" s="24"/>
      <c r="D15" s="24"/>
      <c r="E15" s="24"/>
      <c r="F15" s="24"/>
      <c r="G15" s="24"/>
      <c r="H15" s="24"/>
      <c r="I15" s="24"/>
    </row>
    <row r="16" spans="1:9" ht="15.75">
      <c r="A16" s="7" t="s">
        <v>23</v>
      </c>
      <c r="B16" s="8" t="s">
        <v>109</v>
      </c>
      <c r="C16" s="7">
        <v>18</v>
      </c>
      <c r="D16" s="7">
        <v>19.8</v>
      </c>
      <c r="E16" s="7">
        <v>14.4</v>
      </c>
      <c r="F16" s="7">
        <v>18</v>
      </c>
      <c r="G16" s="7">
        <v>15.5</v>
      </c>
      <c r="H16" s="7">
        <f t="shared" si="0"/>
        <v>85.69999999999999</v>
      </c>
      <c r="I16" s="7" t="s">
        <v>208</v>
      </c>
    </row>
    <row r="17" spans="1:9" ht="15.75">
      <c r="A17" s="7" t="s">
        <v>25</v>
      </c>
      <c r="B17" s="8" t="s">
        <v>110</v>
      </c>
      <c r="C17" s="7">
        <v>18</v>
      </c>
      <c r="D17" s="7">
        <v>19.9</v>
      </c>
      <c r="E17" s="7">
        <v>5.5</v>
      </c>
      <c r="F17" s="7">
        <v>18</v>
      </c>
      <c r="G17" s="7">
        <v>12.9</v>
      </c>
      <c r="H17" s="7">
        <f t="shared" si="0"/>
        <v>74.3</v>
      </c>
      <c r="I17" s="7" t="s">
        <v>209</v>
      </c>
    </row>
    <row r="18" spans="1:9" ht="15.75">
      <c r="A18" s="7" t="s">
        <v>27</v>
      </c>
      <c r="B18" s="8" t="s">
        <v>111</v>
      </c>
      <c r="C18" s="7">
        <v>18</v>
      </c>
      <c r="D18" s="7">
        <v>19.9</v>
      </c>
      <c r="E18" s="7">
        <v>15.8</v>
      </c>
      <c r="F18" s="7">
        <v>18</v>
      </c>
      <c r="G18" s="7">
        <v>18.3</v>
      </c>
      <c r="H18" s="7">
        <f t="shared" si="0"/>
        <v>90</v>
      </c>
      <c r="I18" s="7" t="s">
        <v>225</v>
      </c>
    </row>
    <row r="19" spans="1:9" ht="15.75">
      <c r="A19" s="7" t="s">
        <v>30</v>
      </c>
      <c r="B19" s="8" t="s">
        <v>112</v>
      </c>
      <c r="C19" s="7">
        <v>18</v>
      </c>
      <c r="D19" s="7">
        <v>18.8</v>
      </c>
      <c r="E19" s="7">
        <v>7.9</v>
      </c>
      <c r="F19" s="7">
        <v>18</v>
      </c>
      <c r="G19" s="7">
        <v>14.8</v>
      </c>
      <c r="H19" s="7">
        <f t="shared" si="0"/>
        <v>77.5</v>
      </c>
      <c r="I19" s="7" t="s">
        <v>209</v>
      </c>
    </row>
    <row r="20" spans="1:9" ht="15.75">
      <c r="A20" s="7" t="s">
        <v>35</v>
      </c>
      <c r="B20" s="8" t="s">
        <v>113</v>
      </c>
      <c r="C20" s="7">
        <v>18</v>
      </c>
      <c r="D20" s="7">
        <v>20</v>
      </c>
      <c r="E20" s="7">
        <v>8.7</v>
      </c>
      <c r="F20" s="7">
        <v>18</v>
      </c>
      <c r="G20" s="7">
        <v>17.1</v>
      </c>
      <c r="H20" s="7">
        <f t="shared" si="0"/>
        <v>81.80000000000001</v>
      </c>
      <c r="I20" s="7" t="s">
        <v>208</v>
      </c>
    </row>
    <row r="21" spans="1:9" ht="15.75">
      <c r="A21" s="7" t="s">
        <v>39</v>
      </c>
      <c r="B21" s="8" t="s">
        <v>114</v>
      </c>
      <c r="C21" s="7">
        <v>18</v>
      </c>
      <c r="D21" s="7">
        <v>19.6</v>
      </c>
      <c r="E21" s="7">
        <v>7.3</v>
      </c>
      <c r="F21" s="7">
        <v>18</v>
      </c>
      <c r="G21" s="7">
        <v>5.4</v>
      </c>
      <c r="H21" s="7">
        <f t="shared" si="0"/>
        <v>68.3</v>
      </c>
      <c r="I21" s="7" t="s">
        <v>210</v>
      </c>
    </row>
    <row r="22" spans="1:9" ht="15.75">
      <c r="A22" s="7" t="s">
        <v>43</v>
      </c>
      <c r="B22" s="8" t="s">
        <v>115</v>
      </c>
      <c r="C22" s="7">
        <v>18</v>
      </c>
      <c r="D22" s="7">
        <v>18.7</v>
      </c>
      <c r="E22" s="7">
        <v>12.6</v>
      </c>
      <c r="F22" s="7">
        <v>18</v>
      </c>
      <c r="G22" s="7">
        <v>14.9</v>
      </c>
      <c r="H22" s="7">
        <f t="shared" si="0"/>
        <v>82.20000000000002</v>
      </c>
      <c r="I22" s="7" t="s">
        <v>208</v>
      </c>
    </row>
    <row r="23" spans="1:9" ht="15.75">
      <c r="A23" s="7" t="s">
        <v>47</v>
      </c>
      <c r="B23" s="8" t="s">
        <v>116</v>
      </c>
      <c r="C23" s="7">
        <v>18</v>
      </c>
      <c r="D23" s="7">
        <v>19.9</v>
      </c>
      <c r="E23" s="7">
        <v>16</v>
      </c>
      <c r="F23" s="7">
        <v>18</v>
      </c>
      <c r="G23" s="7">
        <v>17.7</v>
      </c>
      <c r="H23" s="7">
        <f t="shared" si="0"/>
        <v>89.60000000000001</v>
      </c>
      <c r="I23" s="7" t="s">
        <v>208</v>
      </c>
    </row>
    <row r="24" spans="1:9" ht="15.75">
      <c r="A24" s="5" t="s">
        <v>89</v>
      </c>
      <c r="B24" s="4" t="s">
        <v>91</v>
      </c>
      <c r="C24" s="24"/>
      <c r="D24" s="24"/>
      <c r="E24" s="24"/>
      <c r="F24" s="24"/>
      <c r="G24" s="24"/>
      <c r="H24" s="26"/>
      <c r="I24" s="24"/>
    </row>
    <row r="25" spans="1:9" ht="15.75">
      <c r="A25" s="7" t="s">
        <v>23</v>
      </c>
      <c r="B25" s="8" t="s">
        <v>117</v>
      </c>
      <c r="C25" s="7">
        <v>18</v>
      </c>
      <c r="D25" s="7">
        <v>19.6</v>
      </c>
      <c r="E25" s="7">
        <v>8.6</v>
      </c>
      <c r="F25" s="7">
        <v>18</v>
      </c>
      <c r="G25" s="7">
        <v>16.7</v>
      </c>
      <c r="H25" s="7">
        <f t="shared" si="0"/>
        <v>80.9</v>
      </c>
      <c r="I25" s="7" t="s">
        <v>208</v>
      </c>
    </row>
    <row r="26" spans="1:9" ht="15.75">
      <c r="A26" s="7" t="s">
        <v>25</v>
      </c>
      <c r="B26" s="8" t="s">
        <v>118</v>
      </c>
      <c r="C26" s="7">
        <v>18</v>
      </c>
      <c r="D26" s="7">
        <v>19.1</v>
      </c>
      <c r="E26" s="7">
        <v>6.1</v>
      </c>
      <c r="F26" s="7">
        <v>18</v>
      </c>
      <c r="G26" s="7">
        <v>13</v>
      </c>
      <c r="H26" s="7">
        <f t="shared" si="0"/>
        <v>74.2</v>
      </c>
      <c r="I26" s="7" t="s">
        <v>209</v>
      </c>
    </row>
    <row r="27" spans="1:9" ht="15.75">
      <c r="A27" s="7" t="s">
        <v>27</v>
      </c>
      <c r="B27" s="8" t="s">
        <v>119</v>
      </c>
      <c r="C27" s="7">
        <v>18</v>
      </c>
      <c r="D27" s="7">
        <v>19.9</v>
      </c>
      <c r="E27" s="7">
        <v>9</v>
      </c>
      <c r="F27" s="7">
        <v>18</v>
      </c>
      <c r="G27" s="7">
        <v>15.5</v>
      </c>
      <c r="H27" s="7">
        <f t="shared" si="0"/>
        <v>80.4</v>
      </c>
      <c r="I27" s="7" t="s">
        <v>208</v>
      </c>
    </row>
    <row r="28" spans="1:9" ht="15.75">
      <c r="A28" s="7" t="s">
        <v>30</v>
      </c>
      <c r="B28" s="8" t="s">
        <v>120</v>
      </c>
      <c r="C28" s="7">
        <v>18</v>
      </c>
      <c r="D28" s="7">
        <v>19.3</v>
      </c>
      <c r="E28" s="7">
        <v>7.8</v>
      </c>
      <c r="F28" s="7">
        <v>18</v>
      </c>
      <c r="G28" s="7">
        <v>17.2</v>
      </c>
      <c r="H28" s="7">
        <f t="shared" si="0"/>
        <v>80.3</v>
      </c>
      <c r="I28" s="7" t="s">
        <v>208</v>
      </c>
    </row>
    <row r="29" spans="1:9" ht="15.75">
      <c r="A29" s="7" t="s">
        <v>35</v>
      </c>
      <c r="B29" s="8" t="s">
        <v>121</v>
      </c>
      <c r="C29" s="7">
        <v>18</v>
      </c>
      <c r="D29" s="7">
        <v>19.1</v>
      </c>
      <c r="E29" s="7">
        <v>5.4</v>
      </c>
      <c r="F29" s="7">
        <v>18</v>
      </c>
      <c r="G29" s="7">
        <v>9.8</v>
      </c>
      <c r="H29" s="7">
        <f t="shared" si="0"/>
        <v>70.3</v>
      </c>
      <c r="I29" s="7" t="s">
        <v>209</v>
      </c>
    </row>
    <row r="30" spans="1:9" ht="15.75">
      <c r="A30" s="7" t="s">
        <v>39</v>
      </c>
      <c r="B30" s="8" t="s">
        <v>122</v>
      </c>
      <c r="C30" s="7">
        <v>18</v>
      </c>
      <c r="D30" s="7">
        <v>19.2</v>
      </c>
      <c r="E30" s="7">
        <v>6.7</v>
      </c>
      <c r="F30" s="7">
        <v>18</v>
      </c>
      <c r="G30" s="7">
        <v>10.6</v>
      </c>
      <c r="H30" s="7">
        <f t="shared" si="0"/>
        <v>72.5</v>
      </c>
      <c r="I30" s="7" t="s">
        <v>209</v>
      </c>
    </row>
    <row r="31" spans="1:9" ht="15.75">
      <c r="A31" s="7" t="s">
        <v>43</v>
      </c>
      <c r="B31" s="8" t="s">
        <v>123</v>
      </c>
      <c r="C31" s="7">
        <v>18</v>
      </c>
      <c r="D31" s="7">
        <v>20</v>
      </c>
      <c r="E31" s="7">
        <v>5.6</v>
      </c>
      <c r="F31" s="7">
        <v>18</v>
      </c>
      <c r="G31" s="7">
        <v>8</v>
      </c>
      <c r="H31" s="7">
        <f t="shared" si="0"/>
        <v>69.6</v>
      </c>
      <c r="I31" s="7" t="s">
        <v>210</v>
      </c>
    </row>
    <row r="32" spans="1:9" ht="15.75">
      <c r="A32" s="5" t="s">
        <v>89</v>
      </c>
      <c r="B32" s="4" t="s">
        <v>92</v>
      </c>
      <c r="C32" s="24"/>
      <c r="D32" s="24"/>
      <c r="E32" s="24"/>
      <c r="F32" s="24"/>
      <c r="G32" s="24"/>
      <c r="H32" s="24"/>
      <c r="I32" s="24"/>
    </row>
    <row r="33" spans="1:9" ht="15.75">
      <c r="A33" s="7" t="s">
        <v>23</v>
      </c>
      <c r="B33" s="8" t="s">
        <v>124</v>
      </c>
      <c r="C33" s="7">
        <v>18</v>
      </c>
      <c r="D33" s="7">
        <v>19.6</v>
      </c>
      <c r="E33" s="7">
        <v>14.6</v>
      </c>
      <c r="F33" s="7">
        <v>18</v>
      </c>
      <c r="G33" s="7">
        <v>17.8</v>
      </c>
      <c r="H33" s="7">
        <f t="shared" si="0"/>
        <v>88</v>
      </c>
      <c r="I33" s="7" t="s">
        <v>208</v>
      </c>
    </row>
    <row r="34" spans="1:9" ht="15.75">
      <c r="A34" s="7" t="s">
        <v>25</v>
      </c>
      <c r="B34" s="8" t="s">
        <v>125</v>
      </c>
      <c r="C34" s="7">
        <v>18</v>
      </c>
      <c r="D34" s="7">
        <v>19.2</v>
      </c>
      <c r="E34" s="7">
        <v>16.4</v>
      </c>
      <c r="F34" s="7">
        <v>18</v>
      </c>
      <c r="G34" s="7">
        <v>17.7</v>
      </c>
      <c r="H34" s="7">
        <f t="shared" si="0"/>
        <v>89.3</v>
      </c>
      <c r="I34" s="7" t="s">
        <v>208</v>
      </c>
    </row>
    <row r="35" spans="1:9" ht="15.75">
      <c r="A35" s="7" t="s">
        <v>27</v>
      </c>
      <c r="B35" s="8" t="s">
        <v>126</v>
      </c>
      <c r="C35" s="7">
        <v>18</v>
      </c>
      <c r="D35" s="7">
        <v>17.3</v>
      </c>
      <c r="E35" s="7">
        <v>12.3</v>
      </c>
      <c r="F35" s="7">
        <v>17.8</v>
      </c>
      <c r="G35" s="7">
        <v>12.1</v>
      </c>
      <c r="H35" s="7">
        <f t="shared" si="0"/>
        <v>77.49999999999999</v>
      </c>
      <c r="I35" s="7" t="s">
        <v>209</v>
      </c>
    </row>
    <row r="36" spans="1:9" ht="15.75">
      <c r="A36" s="7" t="s">
        <v>30</v>
      </c>
      <c r="B36" s="8" t="s">
        <v>127</v>
      </c>
      <c r="C36" s="7">
        <v>18</v>
      </c>
      <c r="D36" s="7">
        <v>19.9</v>
      </c>
      <c r="E36" s="7">
        <v>15.9</v>
      </c>
      <c r="F36" s="7">
        <v>18</v>
      </c>
      <c r="G36" s="7">
        <v>17.6</v>
      </c>
      <c r="H36" s="7">
        <f t="shared" si="0"/>
        <v>89.4</v>
      </c>
      <c r="I36" s="7" t="s">
        <v>208</v>
      </c>
    </row>
    <row r="37" spans="1:9" ht="15.75">
      <c r="A37" s="7" t="s">
        <v>35</v>
      </c>
      <c r="B37" s="8" t="s">
        <v>128</v>
      </c>
      <c r="C37" s="7">
        <v>18</v>
      </c>
      <c r="D37" s="7">
        <v>19.9</v>
      </c>
      <c r="E37" s="7">
        <v>16</v>
      </c>
      <c r="F37" s="7">
        <v>18</v>
      </c>
      <c r="G37" s="7">
        <v>13.9</v>
      </c>
      <c r="H37" s="7">
        <f t="shared" si="0"/>
        <v>85.80000000000001</v>
      </c>
      <c r="I37" s="7" t="s">
        <v>208</v>
      </c>
    </row>
    <row r="38" spans="1:9" ht="15.75">
      <c r="A38" s="7" t="s">
        <v>39</v>
      </c>
      <c r="B38" s="8" t="s">
        <v>129</v>
      </c>
      <c r="C38" s="7">
        <v>18</v>
      </c>
      <c r="D38" s="7">
        <v>20</v>
      </c>
      <c r="E38" s="7">
        <v>15</v>
      </c>
      <c r="F38" s="7">
        <v>18</v>
      </c>
      <c r="G38" s="7">
        <v>19.3</v>
      </c>
      <c r="H38" s="7">
        <f t="shared" si="0"/>
        <v>90.3</v>
      </c>
      <c r="I38" s="7" t="s">
        <v>225</v>
      </c>
    </row>
    <row r="39" spans="1:9" ht="17.25" customHeight="1">
      <c r="A39" s="7" t="s">
        <v>43</v>
      </c>
      <c r="B39" s="8" t="s">
        <v>130</v>
      </c>
      <c r="C39" s="7">
        <v>18</v>
      </c>
      <c r="D39" s="7">
        <v>19.7</v>
      </c>
      <c r="E39" s="7">
        <v>9.8</v>
      </c>
      <c r="F39" s="7">
        <v>18</v>
      </c>
      <c r="G39" s="7">
        <v>17.5</v>
      </c>
      <c r="H39" s="7">
        <f t="shared" si="0"/>
        <v>83</v>
      </c>
      <c r="I39" s="7" t="s">
        <v>208</v>
      </c>
    </row>
    <row r="40" spans="1:9" ht="17.25" customHeight="1">
      <c r="A40" s="5" t="s">
        <v>89</v>
      </c>
      <c r="B40" s="4" t="s">
        <v>93</v>
      </c>
      <c r="C40" s="24"/>
      <c r="D40" s="24"/>
      <c r="E40" s="24"/>
      <c r="F40" s="24"/>
      <c r="G40" s="24"/>
      <c r="H40" s="24"/>
      <c r="I40" s="24"/>
    </row>
    <row r="41" spans="1:9" ht="17.25" customHeight="1">
      <c r="A41" s="7" t="s">
        <v>23</v>
      </c>
      <c r="B41" s="8" t="s">
        <v>131</v>
      </c>
      <c r="C41" s="7">
        <v>18</v>
      </c>
      <c r="D41" s="7">
        <v>19.2</v>
      </c>
      <c r="E41" s="7">
        <v>14.7</v>
      </c>
      <c r="F41" s="7">
        <v>18</v>
      </c>
      <c r="G41" s="7">
        <v>17</v>
      </c>
      <c r="H41" s="7">
        <f aca="true" t="shared" si="1" ref="H41:H83">SUM(C41:G41)</f>
        <v>86.9</v>
      </c>
      <c r="I41" s="7" t="s">
        <v>208</v>
      </c>
    </row>
    <row r="42" spans="1:9" ht="17.25" customHeight="1">
      <c r="A42" s="7" t="s">
        <v>25</v>
      </c>
      <c r="B42" s="8" t="s">
        <v>132</v>
      </c>
      <c r="C42" s="7">
        <v>18</v>
      </c>
      <c r="D42" s="7">
        <v>19.7</v>
      </c>
      <c r="E42" s="7">
        <v>16.2</v>
      </c>
      <c r="F42" s="7">
        <v>18</v>
      </c>
      <c r="G42" s="7">
        <v>18.1</v>
      </c>
      <c r="H42" s="7">
        <f t="shared" si="1"/>
        <v>90</v>
      </c>
      <c r="I42" s="7" t="s">
        <v>225</v>
      </c>
    </row>
    <row r="43" spans="1:9" ht="17.25" customHeight="1">
      <c r="A43" s="35" t="s">
        <v>0</v>
      </c>
      <c r="B43" s="35" t="s">
        <v>212</v>
      </c>
      <c r="C43" s="35" t="s">
        <v>221</v>
      </c>
      <c r="D43" s="35" t="s">
        <v>222</v>
      </c>
      <c r="E43" s="35" t="s">
        <v>190</v>
      </c>
      <c r="F43" s="35" t="s">
        <v>214</v>
      </c>
      <c r="G43" s="35" t="s">
        <v>232</v>
      </c>
      <c r="H43" s="35" t="s">
        <v>224</v>
      </c>
      <c r="I43" s="35" t="s">
        <v>191</v>
      </c>
    </row>
    <row r="44" spans="1:9" ht="52.5" customHeight="1">
      <c r="A44" s="36"/>
      <c r="B44" s="36"/>
      <c r="C44" s="36"/>
      <c r="D44" s="36"/>
      <c r="E44" s="36"/>
      <c r="F44" s="36"/>
      <c r="G44" s="36"/>
      <c r="H44" s="36"/>
      <c r="I44" s="36"/>
    </row>
    <row r="45" spans="1:9" ht="17.25" customHeight="1">
      <c r="A45" s="7" t="s">
        <v>27</v>
      </c>
      <c r="B45" s="8" t="s">
        <v>133</v>
      </c>
      <c r="C45" s="7">
        <v>18</v>
      </c>
      <c r="D45" s="7">
        <v>20</v>
      </c>
      <c r="E45" s="7">
        <v>15.7</v>
      </c>
      <c r="F45" s="7">
        <v>18</v>
      </c>
      <c r="G45" s="7">
        <v>19.1</v>
      </c>
      <c r="H45" s="7">
        <f t="shared" si="1"/>
        <v>90.80000000000001</v>
      </c>
      <c r="I45" s="7" t="s">
        <v>225</v>
      </c>
    </row>
    <row r="46" spans="1:9" ht="17.25" customHeight="1">
      <c r="A46" s="7" t="s">
        <v>30</v>
      </c>
      <c r="B46" s="8" t="s">
        <v>134</v>
      </c>
      <c r="C46" s="7">
        <v>18</v>
      </c>
      <c r="D46" s="7">
        <v>18.7</v>
      </c>
      <c r="E46" s="7">
        <v>16.5</v>
      </c>
      <c r="F46" s="7">
        <v>18</v>
      </c>
      <c r="G46" s="7">
        <v>16.1</v>
      </c>
      <c r="H46" s="7">
        <f t="shared" si="1"/>
        <v>87.30000000000001</v>
      </c>
      <c r="I46" s="7" t="s">
        <v>208</v>
      </c>
    </row>
    <row r="47" spans="1:9" ht="17.25" customHeight="1">
      <c r="A47" s="7" t="s">
        <v>35</v>
      </c>
      <c r="B47" s="8" t="s">
        <v>135</v>
      </c>
      <c r="C47" s="7">
        <v>18</v>
      </c>
      <c r="D47" s="7">
        <v>19.3</v>
      </c>
      <c r="E47" s="7">
        <v>16.6</v>
      </c>
      <c r="F47" s="7">
        <v>18</v>
      </c>
      <c r="G47" s="7">
        <v>19.4</v>
      </c>
      <c r="H47" s="7">
        <f t="shared" si="1"/>
        <v>91.30000000000001</v>
      </c>
      <c r="I47" s="7" t="s">
        <v>225</v>
      </c>
    </row>
    <row r="48" spans="1:9" ht="15.75">
      <c r="A48" s="7" t="s">
        <v>39</v>
      </c>
      <c r="B48" s="8" t="s">
        <v>136</v>
      </c>
      <c r="C48" s="7">
        <v>18</v>
      </c>
      <c r="D48" s="7">
        <v>20</v>
      </c>
      <c r="E48" s="7">
        <v>15.8</v>
      </c>
      <c r="F48" s="7">
        <v>18</v>
      </c>
      <c r="G48" s="7">
        <v>19.8</v>
      </c>
      <c r="H48" s="7">
        <f t="shared" si="1"/>
        <v>91.6</v>
      </c>
      <c r="I48" s="7" t="s">
        <v>225</v>
      </c>
    </row>
    <row r="49" spans="1:9" ht="15.75">
      <c r="A49" s="7" t="s">
        <v>43</v>
      </c>
      <c r="B49" s="8" t="s">
        <v>137</v>
      </c>
      <c r="C49" s="7">
        <v>18</v>
      </c>
      <c r="D49" s="7">
        <v>19.5</v>
      </c>
      <c r="E49" s="7">
        <v>11.9</v>
      </c>
      <c r="F49" s="7">
        <v>18</v>
      </c>
      <c r="G49" s="7">
        <v>12.6</v>
      </c>
      <c r="H49" s="7">
        <f t="shared" si="1"/>
        <v>80</v>
      </c>
      <c r="I49" s="7" t="s">
        <v>208</v>
      </c>
    </row>
    <row r="50" spans="1:9" ht="15.75">
      <c r="A50" s="7" t="s">
        <v>47</v>
      </c>
      <c r="B50" s="8" t="s">
        <v>138</v>
      </c>
      <c r="C50" s="7">
        <v>18</v>
      </c>
      <c r="D50" s="7">
        <v>18.5</v>
      </c>
      <c r="E50" s="7">
        <v>15.2</v>
      </c>
      <c r="F50" s="7">
        <v>18</v>
      </c>
      <c r="G50" s="7">
        <v>12.5</v>
      </c>
      <c r="H50" s="7">
        <f t="shared" si="1"/>
        <v>82.2</v>
      </c>
      <c r="I50" s="7" t="s">
        <v>208</v>
      </c>
    </row>
    <row r="51" spans="1:9" ht="15.75">
      <c r="A51" s="7" t="s">
        <v>51</v>
      </c>
      <c r="B51" s="8" t="s">
        <v>139</v>
      </c>
      <c r="C51" s="7">
        <v>18</v>
      </c>
      <c r="D51" s="7">
        <v>19.8</v>
      </c>
      <c r="E51" s="7">
        <v>15.3</v>
      </c>
      <c r="F51" s="7">
        <v>18</v>
      </c>
      <c r="G51" s="7">
        <v>17.9</v>
      </c>
      <c r="H51" s="7">
        <f t="shared" si="1"/>
        <v>89</v>
      </c>
      <c r="I51" s="7" t="s">
        <v>208</v>
      </c>
    </row>
    <row r="52" spans="1:9" ht="15.75">
      <c r="A52" s="5" t="s">
        <v>89</v>
      </c>
      <c r="B52" s="4" t="s">
        <v>94</v>
      </c>
      <c r="C52" s="24"/>
      <c r="D52" s="24"/>
      <c r="E52" s="24"/>
      <c r="F52" s="24"/>
      <c r="G52" s="24"/>
      <c r="H52" s="24"/>
      <c r="I52" s="24"/>
    </row>
    <row r="53" spans="1:9" ht="15.75">
      <c r="A53" s="7" t="s">
        <v>23</v>
      </c>
      <c r="B53" s="8" t="s">
        <v>140</v>
      </c>
      <c r="C53" s="7">
        <v>18</v>
      </c>
      <c r="D53" s="7">
        <v>19.8</v>
      </c>
      <c r="E53" s="7">
        <v>10.3</v>
      </c>
      <c r="F53" s="7">
        <v>18</v>
      </c>
      <c r="G53" s="7">
        <v>18.1</v>
      </c>
      <c r="H53" s="7">
        <f t="shared" si="1"/>
        <v>84.19999999999999</v>
      </c>
      <c r="I53" s="7" t="s">
        <v>208</v>
      </c>
    </row>
    <row r="54" spans="1:9" ht="15.75">
      <c r="A54" s="7" t="s">
        <v>25</v>
      </c>
      <c r="B54" s="8" t="s">
        <v>141</v>
      </c>
      <c r="C54" s="7">
        <v>18</v>
      </c>
      <c r="D54" s="7">
        <v>18.2</v>
      </c>
      <c r="E54" s="7">
        <v>15.9</v>
      </c>
      <c r="F54" s="7">
        <v>18</v>
      </c>
      <c r="G54" s="7">
        <v>17.9</v>
      </c>
      <c r="H54" s="7">
        <f t="shared" si="1"/>
        <v>88</v>
      </c>
      <c r="I54" s="7" t="s">
        <v>208</v>
      </c>
    </row>
    <row r="55" spans="1:9" ht="15.75">
      <c r="A55" s="7" t="s">
        <v>27</v>
      </c>
      <c r="B55" s="8" t="s">
        <v>142</v>
      </c>
      <c r="C55" s="7">
        <v>18</v>
      </c>
      <c r="D55" s="7">
        <v>19.8</v>
      </c>
      <c r="E55" s="7">
        <v>15.2</v>
      </c>
      <c r="F55" s="7">
        <v>18</v>
      </c>
      <c r="G55" s="7">
        <v>17.6</v>
      </c>
      <c r="H55" s="7">
        <f t="shared" si="1"/>
        <v>88.6</v>
      </c>
      <c r="I55" s="7" t="s">
        <v>208</v>
      </c>
    </row>
    <row r="56" spans="1:9" ht="15.75">
      <c r="A56" s="7" t="s">
        <v>30</v>
      </c>
      <c r="B56" s="8" t="s">
        <v>143</v>
      </c>
      <c r="C56" s="7">
        <v>18</v>
      </c>
      <c r="D56" s="7">
        <v>19.9</v>
      </c>
      <c r="E56" s="7">
        <v>16</v>
      </c>
      <c r="F56" s="7">
        <v>18</v>
      </c>
      <c r="G56" s="7">
        <v>16.8</v>
      </c>
      <c r="H56" s="7">
        <f t="shared" si="1"/>
        <v>88.7</v>
      </c>
      <c r="I56" s="7" t="s">
        <v>208</v>
      </c>
    </row>
    <row r="57" spans="1:9" ht="15.75">
      <c r="A57" s="7" t="s">
        <v>35</v>
      </c>
      <c r="B57" s="8" t="s">
        <v>144</v>
      </c>
      <c r="C57" s="7">
        <v>18</v>
      </c>
      <c r="D57" s="7">
        <v>19.1</v>
      </c>
      <c r="E57" s="7">
        <v>8.9</v>
      </c>
      <c r="F57" s="7">
        <v>18</v>
      </c>
      <c r="G57" s="7">
        <v>9.3</v>
      </c>
      <c r="H57" s="7">
        <f t="shared" si="1"/>
        <v>73.3</v>
      </c>
      <c r="I57" s="7" t="s">
        <v>209</v>
      </c>
    </row>
    <row r="58" spans="1:9" ht="15.75">
      <c r="A58" s="7" t="s">
        <v>39</v>
      </c>
      <c r="B58" s="8" t="s">
        <v>145</v>
      </c>
      <c r="C58" s="7">
        <v>18</v>
      </c>
      <c r="D58" s="7">
        <v>19.9</v>
      </c>
      <c r="E58" s="7">
        <v>15.5</v>
      </c>
      <c r="F58" s="7">
        <v>18</v>
      </c>
      <c r="G58" s="7">
        <v>18.1</v>
      </c>
      <c r="H58" s="7">
        <f t="shared" si="1"/>
        <v>89.5</v>
      </c>
      <c r="I58" s="7" t="s">
        <v>208</v>
      </c>
    </row>
    <row r="59" spans="1:9" ht="15.75">
      <c r="A59" s="7" t="s">
        <v>43</v>
      </c>
      <c r="B59" s="8" t="s">
        <v>146</v>
      </c>
      <c r="C59" s="7">
        <v>18</v>
      </c>
      <c r="D59" s="7">
        <v>19.8</v>
      </c>
      <c r="E59" s="7">
        <v>9.9</v>
      </c>
      <c r="F59" s="7">
        <v>18</v>
      </c>
      <c r="G59" s="7">
        <v>17.6</v>
      </c>
      <c r="H59" s="7">
        <f t="shared" si="1"/>
        <v>83.29999999999998</v>
      </c>
      <c r="I59" s="7" t="s">
        <v>208</v>
      </c>
    </row>
    <row r="60" spans="1:9" ht="15.75">
      <c r="A60" s="7" t="s">
        <v>47</v>
      </c>
      <c r="B60" s="8" t="s">
        <v>147</v>
      </c>
      <c r="C60" s="7">
        <v>18</v>
      </c>
      <c r="D60" s="7">
        <v>19.1</v>
      </c>
      <c r="E60" s="7">
        <v>9.7</v>
      </c>
      <c r="F60" s="7">
        <v>18</v>
      </c>
      <c r="G60" s="7">
        <v>16.2</v>
      </c>
      <c r="H60" s="7">
        <f t="shared" si="1"/>
        <v>81</v>
      </c>
      <c r="I60" s="7" t="s">
        <v>208</v>
      </c>
    </row>
    <row r="61" spans="1:9" ht="15.75">
      <c r="A61" s="7" t="s">
        <v>51</v>
      </c>
      <c r="B61" s="8" t="s">
        <v>148</v>
      </c>
      <c r="C61" s="7">
        <v>18</v>
      </c>
      <c r="D61" s="7">
        <v>19.8</v>
      </c>
      <c r="E61" s="7">
        <v>8.3</v>
      </c>
      <c r="F61" s="7">
        <v>18</v>
      </c>
      <c r="G61" s="7">
        <v>17.6</v>
      </c>
      <c r="H61" s="7">
        <f t="shared" si="1"/>
        <v>81.69999999999999</v>
      </c>
      <c r="I61" s="7" t="s">
        <v>208</v>
      </c>
    </row>
    <row r="62" spans="1:9" ht="15.75">
      <c r="A62" s="7" t="s">
        <v>55</v>
      </c>
      <c r="B62" s="8" t="s">
        <v>149</v>
      </c>
      <c r="C62" s="7">
        <v>18</v>
      </c>
      <c r="D62" s="7">
        <v>19.8</v>
      </c>
      <c r="E62" s="7">
        <v>11.4</v>
      </c>
      <c r="F62" s="7">
        <v>18</v>
      </c>
      <c r="G62" s="7">
        <v>13.8</v>
      </c>
      <c r="H62" s="7">
        <f t="shared" si="1"/>
        <v>80.99999999999999</v>
      </c>
      <c r="I62" s="7" t="s">
        <v>208</v>
      </c>
    </row>
    <row r="63" spans="1:9" ht="15.75">
      <c r="A63" s="5" t="s">
        <v>89</v>
      </c>
      <c r="B63" s="4" t="s">
        <v>95</v>
      </c>
      <c r="C63" s="24"/>
      <c r="D63" s="24"/>
      <c r="E63" s="24"/>
      <c r="F63" s="24"/>
      <c r="G63" s="24"/>
      <c r="H63" s="24"/>
      <c r="I63" s="24"/>
    </row>
    <row r="64" spans="1:9" ht="15.75">
      <c r="A64" s="7" t="s">
        <v>23</v>
      </c>
      <c r="B64" s="8" t="s">
        <v>150</v>
      </c>
      <c r="C64" s="7">
        <v>18</v>
      </c>
      <c r="D64" s="7">
        <v>19.8</v>
      </c>
      <c r="E64" s="7">
        <v>15.7</v>
      </c>
      <c r="F64" s="7">
        <v>18</v>
      </c>
      <c r="G64" s="7">
        <v>17.5</v>
      </c>
      <c r="H64" s="7">
        <f t="shared" si="1"/>
        <v>89</v>
      </c>
      <c r="I64" s="7" t="s">
        <v>208</v>
      </c>
    </row>
    <row r="65" spans="1:9" ht="15.75">
      <c r="A65" s="7" t="s">
        <v>25</v>
      </c>
      <c r="B65" s="8" t="s">
        <v>151</v>
      </c>
      <c r="C65" s="7">
        <v>18</v>
      </c>
      <c r="D65" s="7">
        <v>20</v>
      </c>
      <c r="E65" s="7">
        <v>11</v>
      </c>
      <c r="F65" s="7">
        <v>18</v>
      </c>
      <c r="G65" s="7">
        <v>16.8</v>
      </c>
      <c r="H65" s="7">
        <f t="shared" si="1"/>
        <v>83.8</v>
      </c>
      <c r="I65" s="7" t="s">
        <v>208</v>
      </c>
    </row>
    <row r="66" spans="1:9" ht="15.75">
      <c r="A66" s="7" t="s">
        <v>27</v>
      </c>
      <c r="B66" s="8" t="s">
        <v>152</v>
      </c>
      <c r="C66" s="7">
        <v>18</v>
      </c>
      <c r="D66" s="7">
        <v>20</v>
      </c>
      <c r="E66" s="7">
        <v>10.3</v>
      </c>
      <c r="F66" s="7">
        <v>18</v>
      </c>
      <c r="G66" s="7">
        <v>17.7</v>
      </c>
      <c r="H66" s="7">
        <f t="shared" si="1"/>
        <v>84</v>
      </c>
      <c r="I66" s="7" t="s">
        <v>208</v>
      </c>
    </row>
    <row r="67" spans="1:9" ht="15.75">
      <c r="A67" s="7" t="s">
        <v>30</v>
      </c>
      <c r="B67" s="8" t="s">
        <v>153</v>
      </c>
      <c r="C67" s="7">
        <v>18</v>
      </c>
      <c r="D67" s="7">
        <v>19.8</v>
      </c>
      <c r="E67" s="7">
        <v>16.1</v>
      </c>
      <c r="F67" s="7">
        <v>18</v>
      </c>
      <c r="G67" s="7">
        <v>17.6</v>
      </c>
      <c r="H67" s="7">
        <f t="shared" si="1"/>
        <v>89.5</v>
      </c>
      <c r="I67" s="7" t="s">
        <v>208</v>
      </c>
    </row>
    <row r="68" spans="1:9" ht="15.75">
      <c r="A68" s="7" t="s">
        <v>35</v>
      </c>
      <c r="B68" s="8" t="s">
        <v>154</v>
      </c>
      <c r="C68" s="7">
        <v>18</v>
      </c>
      <c r="D68" s="7">
        <v>19.9</v>
      </c>
      <c r="E68" s="7">
        <v>7.7</v>
      </c>
      <c r="F68" s="7">
        <v>18</v>
      </c>
      <c r="G68" s="7">
        <v>17.8</v>
      </c>
      <c r="H68" s="7">
        <f t="shared" si="1"/>
        <v>81.4</v>
      </c>
      <c r="I68" s="7" t="s">
        <v>208</v>
      </c>
    </row>
    <row r="69" spans="1:9" ht="15.75">
      <c r="A69" s="7" t="s">
        <v>39</v>
      </c>
      <c r="B69" s="8" t="s">
        <v>155</v>
      </c>
      <c r="C69" s="7">
        <v>18</v>
      </c>
      <c r="D69" s="7">
        <v>19.5</v>
      </c>
      <c r="E69" s="7">
        <v>9.3</v>
      </c>
      <c r="F69" s="7">
        <v>18</v>
      </c>
      <c r="G69" s="7">
        <v>17</v>
      </c>
      <c r="H69" s="7">
        <f t="shared" si="1"/>
        <v>81.8</v>
      </c>
      <c r="I69" s="7" t="s">
        <v>208</v>
      </c>
    </row>
    <row r="70" spans="1:9" ht="15.75">
      <c r="A70" s="7" t="s">
        <v>43</v>
      </c>
      <c r="B70" s="8" t="s">
        <v>156</v>
      </c>
      <c r="C70" s="7">
        <v>18</v>
      </c>
      <c r="D70" s="7">
        <v>19.9</v>
      </c>
      <c r="E70" s="7">
        <v>15.4</v>
      </c>
      <c r="F70" s="7">
        <v>18</v>
      </c>
      <c r="G70" s="7">
        <v>16.7</v>
      </c>
      <c r="H70" s="7">
        <f t="shared" si="1"/>
        <v>88</v>
      </c>
      <c r="I70" s="7" t="s">
        <v>208</v>
      </c>
    </row>
    <row r="71" spans="1:9" ht="15.75">
      <c r="A71" s="5" t="s">
        <v>89</v>
      </c>
      <c r="B71" s="4" t="s">
        <v>96</v>
      </c>
      <c r="C71" s="24"/>
      <c r="D71" s="24"/>
      <c r="E71" s="24"/>
      <c r="F71" s="24"/>
      <c r="G71" s="24"/>
      <c r="H71" s="24"/>
      <c r="I71" s="24"/>
    </row>
    <row r="72" spans="1:9" ht="15.75">
      <c r="A72" s="7" t="s">
        <v>23</v>
      </c>
      <c r="B72" s="8" t="s">
        <v>157</v>
      </c>
      <c r="C72" s="7">
        <v>18</v>
      </c>
      <c r="D72" s="7">
        <v>19.6</v>
      </c>
      <c r="E72" s="7">
        <v>14.5</v>
      </c>
      <c r="F72" s="7">
        <v>18</v>
      </c>
      <c r="G72" s="7">
        <v>16.4</v>
      </c>
      <c r="H72" s="7">
        <f t="shared" si="1"/>
        <v>86.5</v>
      </c>
      <c r="I72" s="7" t="s">
        <v>208</v>
      </c>
    </row>
    <row r="73" spans="1:9" ht="15.75">
      <c r="A73" s="7" t="s">
        <v>25</v>
      </c>
      <c r="B73" s="8" t="s">
        <v>158</v>
      </c>
      <c r="C73" s="7">
        <v>18</v>
      </c>
      <c r="D73" s="7">
        <v>19.8</v>
      </c>
      <c r="E73" s="7">
        <v>15.9</v>
      </c>
      <c r="F73" s="7">
        <v>18</v>
      </c>
      <c r="G73" s="7">
        <v>17.5</v>
      </c>
      <c r="H73" s="7">
        <f t="shared" si="1"/>
        <v>89.19999999999999</v>
      </c>
      <c r="I73" s="7" t="s">
        <v>208</v>
      </c>
    </row>
    <row r="74" spans="1:9" ht="15.75">
      <c r="A74" s="7" t="s">
        <v>27</v>
      </c>
      <c r="B74" s="8" t="s">
        <v>159</v>
      </c>
      <c r="C74" s="7">
        <v>18</v>
      </c>
      <c r="D74" s="7">
        <v>19.9</v>
      </c>
      <c r="E74" s="7">
        <v>12.3</v>
      </c>
      <c r="F74" s="7">
        <v>18</v>
      </c>
      <c r="G74" s="7">
        <v>19</v>
      </c>
      <c r="H74" s="7">
        <f t="shared" si="1"/>
        <v>87.2</v>
      </c>
      <c r="I74" s="7" t="s">
        <v>208</v>
      </c>
    </row>
    <row r="75" spans="1:9" ht="15.75">
      <c r="A75" s="7" t="s">
        <v>30</v>
      </c>
      <c r="B75" s="8" t="s">
        <v>160</v>
      </c>
      <c r="C75" s="7">
        <v>18</v>
      </c>
      <c r="D75" s="7">
        <v>19.9</v>
      </c>
      <c r="E75" s="7">
        <v>16.4</v>
      </c>
      <c r="F75" s="7">
        <v>18</v>
      </c>
      <c r="G75" s="7">
        <v>18.3</v>
      </c>
      <c r="H75" s="7">
        <f t="shared" si="1"/>
        <v>90.6</v>
      </c>
      <c r="I75" s="7" t="s">
        <v>225</v>
      </c>
    </row>
    <row r="76" spans="1:9" ht="15.75">
      <c r="A76" s="7" t="s">
        <v>35</v>
      </c>
      <c r="B76" s="8" t="s">
        <v>161</v>
      </c>
      <c r="C76" s="7">
        <v>18</v>
      </c>
      <c r="D76" s="7">
        <v>19.8</v>
      </c>
      <c r="E76" s="7">
        <v>13.1</v>
      </c>
      <c r="F76" s="7">
        <v>18</v>
      </c>
      <c r="G76" s="7">
        <v>16.8</v>
      </c>
      <c r="H76" s="7">
        <f t="shared" si="1"/>
        <v>85.7</v>
      </c>
      <c r="I76" s="7" t="s">
        <v>208</v>
      </c>
    </row>
    <row r="77" spans="1:9" ht="15.75">
      <c r="A77" s="7" t="s">
        <v>39</v>
      </c>
      <c r="B77" s="8" t="s">
        <v>162</v>
      </c>
      <c r="C77" s="7">
        <v>18</v>
      </c>
      <c r="D77" s="7">
        <v>19.1</v>
      </c>
      <c r="E77" s="7">
        <v>15.8</v>
      </c>
      <c r="F77" s="7">
        <v>18</v>
      </c>
      <c r="G77" s="7">
        <v>17.9</v>
      </c>
      <c r="H77" s="7">
        <f t="shared" si="1"/>
        <v>88.80000000000001</v>
      </c>
      <c r="I77" s="7" t="s">
        <v>208</v>
      </c>
    </row>
    <row r="78" spans="1:9" ht="15.75">
      <c r="A78" s="7" t="s">
        <v>43</v>
      </c>
      <c r="B78" s="8" t="s">
        <v>163</v>
      </c>
      <c r="C78" s="7">
        <v>18</v>
      </c>
      <c r="D78" s="7">
        <v>18.4</v>
      </c>
      <c r="E78" s="7">
        <v>16</v>
      </c>
      <c r="F78" s="7">
        <v>18</v>
      </c>
      <c r="G78" s="7">
        <v>18.2</v>
      </c>
      <c r="H78" s="7">
        <f t="shared" si="1"/>
        <v>88.60000000000001</v>
      </c>
      <c r="I78" s="7" t="s">
        <v>208</v>
      </c>
    </row>
    <row r="79" spans="1:9" ht="15.75">
      <c r="A79" s="7" t="s">
        <v>47</v>
      </c>
      <c r="B79" s="8" t="s">
        <v>164</v>
      </c>
      <c r="C79" s="7">
        <v>18</v>
      </c>
      <c r="D79" s="7">
        <v>19.8</v>
      </c>
      <c r="E79" s="7">
        <v>15.4</v>
      </c>
      <c r="F79" s="7">
        <v>18</v>
      </c>
      <c r="G79" s="7">
        <v>14.7</v>
      </c>
      <c r="H79" s="7">
        <f t="shared" si="1"/>
        <v>85.89999999999999</v>
      </c>
      <c r="I79" s="7" t="s">
        <v>208</v>
      </c>
    </row>
    <row r="80" spans="1:9" ht="15.75">
      <c r="A80" s="7" t="s">
        <v>51</v>
      </c>
      <c r="B80" s="8" t="s">
        <v>165</v>
      </c>
      <c r="C80" s="7">
        <v>18</v>
      </c>
      <c r="D80" s="7">
        <v>19.7</v>
      </c>
      <c r="E80" s="7">
        <v>15.9</v>
      </c>
      <c r="F80" s="7">
        <v>18</v>
      </c>
      <c r="G80" s="7">
        <v>17.7</v>
      </c>
      <c r="H80" s="7">
        <f t="shared" si="1"/>
        <v>89.3</v>
      </c>
      <c r="I80" s="7" t="s">
        <v>208</v>
      </c>
    </row>
    <row r="81" spans="1:9" ht="15.75">
      <c r="A81" s="7" t="s">
        <v>55</v>
      </c>
      <c r="B81" s="8" t="s">
        <v>166</v>
      </c>
      <c r="C81" s="7">
        <v>18</v>
      </c>
      <c r="D81" s="7">
        <v>19.9</v>
      </c>
      <c r="E81" s="7">
        <v>7.9</v>
      </c>
      <c r="F81" s="7">
        <v>18</v>
      </c>
      <c r="G81" s="7">
        <v>13.8</v>
      </c>
      <c r="H81" s="7">
        <f t="shared" si="1"/>
        <v>77.6</v>
      </c>
      <c r="I81" s="7" t="s">
        <v>209</v>
      </c>
    </row>
    <row r="82" spans="1:9" ht="15.75">
      <c r="A82" s="7" t="s">
        <v>59</v>
      </c>
      <c r="B82" s="8" t="s">
        <v>167</v>
      </c>
      <c r="C82" s="7">
        <v>18</v>
      </c>
      <c r="D82" s="7">
        <v>18.1</v>
      </c>
      <c r="E82" s="7">
        <v>15.6</v>
      </c>
      <c r="F82" s="7">
        <v>18</v>
      </c>
      <c r="G82" s="7">
        <v>17.8</v>
      </c>
      <c r="H82" s="7">
        <f t="shared" si="1"/>
        <v>87.5</v>
      </c>
      <c r="I82" s="7" t="s">
        <v>208</v>
      </c>
    </row>
    <row r="83" spans="1:9" ht="15.75">
      <c r="A83" s="7" t="s">
        <v>63</v>
      </c>
      <c r="B83" s="8" t="s">
        <v>168</v>
      </c>
      <c r="C83" s="7">
        <v>18</v>
      </c>
      <c r="D83" s="7">
        <v>19.9</v>
      </c>
      <c r="E83" s="7">
        <v>16.5</v>
      </c>
      <c r="F83" s="7">
        <v>18</v>
      </c>
      <c r="G83" s="7">
        <v>18.1</v>
      </c>
      <c r="H83" s="7">
        <f t="shared" si="1"/>
        <v>90.5</v>
      </c>
      <c r="I83" s="7" t="s">
        <v>225</v>
      </c>
    </row>
    <row r="84" spans="1:9" ht="15.75">
      <c r="A84" s="7" t="s">
        <v>67</v>
      </c>
      <c r="B84" s="8" t="s">
        <v>169</v>
      </c>
      <c r="C84" s="7">
        <v>18</v>
      </c>
      <c r="D84" s="7">
        <v>18.8</v>
      </c>
      <c r="E84" s="7">
        <v>14.4</v>
      </c>
      <c r="F84" s="7">
        <v>18</v>
      </c>
      <c r="G84" s="7">
        <v>17.4</v>
      </c>
      <c r="H84" s="7">
        <f>SUM(C84:G84)</f>
        <v>86.6</v>
      </c>
      <c r="I84" s="7" t="s">
        <v>208</v>
      </c>
    </row>
    <row r="85" spans="1:9" ht="15.75">
      <c r="A85" s="5" t="s">
        <v>89</v>
      </c>
      <c r="B85" s="4" t="s">
        <v>97</v>
      </c>
      <c r="C85" s="24"/>
      <c r="D85" s="24"/>
      <c r="E85" s="24"/>
      <c r="F85" s="24"/>
      <c r="G85" s="24"/>
      <c r="H85" s="24"/>
      <c r="I85" s="24"/>
    </row>
    <row r="86" spans="1:9" ht="15.75">
      <c r="A86" s="7" t="s">
        <v>23</v>
      </c>
      <c r="B86" s="8" t="s">
        <v>170</v>
      </c>
      <c r="C86" s="7">
        <v>18</v>
      </c>
      <c r="D86" s="7">
        <v>19.8</v>
      </c>
      <c r="E86" s="7">
        <v>10.3</v>
      </c>
      <c r="F86" s="7">
        <v>18</v>
      </c>
      <c r="G86" s="7">
        <v>17.6</v>
      </c>
      <c r="H86" s="7">
        <f>SUM(C86:G86)</f>
        <v>83.69999999999999</v>
      </c>
      <c r="I86" s="7" t="s">
        <v>208</v>
      </c>
    </row>
    <row r="87" spans="1:9" ht="15.75">
      <c r="A87" s="7" t="s">
        <v>25</v>
      </c>
      <c r="B87" s="8" t="s">
        <v>171</v>
      </c>
      <c r="C87" s="7">
        <v>18</v>
      </c>
      <c r="D87" s="7">
        <v>19.5</v>
      </c>
      <c r="E87" s="7">
        <v>12.1</v>
      </c>
      <c r="F87" s="7">
        <v>18</v>
      </c>
      <c r="G87" s="7">
        <v>15.4</v>
      </c>
      <c r="H87" s="7">
        <f aca="true" t="shared" si="2" ref="H87:H95">SUM(C87:G87)</f>
        <v>83</v>
      </c>
      <c r="I87" s="7" t="s">
        <v>208</v>
      </c>
    </row>
    <row r="88" spans="1:9" ht="15.75">
      <c r="A88" s="7" t="s">
        <v>27</v>
      </c>
      <c r="B88" s="8" t="s">
        <v>172</v>
      </c>
      <c r="C88" s="7">
        <v>18</v>
      </c>
      <c r="D88" s="7">
        <v>17.1</v>
      </c>
      <c r="E88" s="7">
        <v>11.2</v>
      </c>
      <c r="F88" s="7">
        <v>17.7</v>
      </c>
      <c r="G88" s="7">
        <v>16.9</v>
      </c>
      <c r="H88" s="7">
        <f t="shared" si="2"/>
        <v>80.9</v>
      </c>
      <c r="I88" s="7" t="s">
        <v>208</v>
      </c>
    </row>
    <row r="89" spans="1:9" ht="15.75">
      <c r="A89" s="7" t="s">
        <v>30</v>
      </c>
      <c r="B89" s="8" t="s">
        <v>173</v>
      </c>
      <c r="C89" s="7">
        <v>18</v>
      </c>
      <c r="D89" s="7">
        <v>20</v>
      </c>
      <c r="E89" s="7">
        <v>10.1</v>
      </c>
      <c r="F89" s="7">
        <v>18</v>
      </c>
      <c r="G89" s="7">
        <v>18</v>
      </c>
      <c r="H89" s="7">
        <f t="shared" si="2"/>
        <v>84.1</v>
      </c>
      <c r="I89" s="7" t="s">
        <v>208</v>
      </c>
    </row>
    <row r="90" spans="1:9" ht="15.75">
      <c r="A90" s="7" t="s">
        <v>35</v>
      </c>
      <c r="B90" s="8" t="s">
        <v>174</v>
      </c>
      <c r="C90" s="7">
        <v>18</v>
      </c>
      <c r="D90" s="7">
        <v>19.8</v>
      </c>
      <c r="E90" s="7">
        <v>15.4</v>
      </c>
      <c r="F90" s="7">
        <v>18</v>
      </c>
      <c r="G90" s="7">
        <v>17.8</v>
      </c>
      <c r="H90" s="7">
        <f t="shared" si="2"/>
        <v>88.99999999999999</v>
      </c>
      <c r="I90" s="7" t="s">
        <v>208</v>
      </c>
    </row>
    <row r="91" spans="1:9" ht="15.75">
      <c r="A91" s="7" t="s">
        <v>39</v>
      </c>
      <c r="B91" s="8" t="s">
        <v>175</v>
      </c>
      <c r="C91" s="7">
        <v>18</v>
      </c>
      <c r="D91" s="7">
        <v>19.9</v>
      </c>
      <c r="E91" s="7">
        <v>15.4</v>
      </c>
      <c r="F91" s="7">
        <v>18</v>
      </c>
      <c r="G91" s="7">
        <v>17.7</v>
      </c>
      <c r="H91" s="7">
        <f t="shared" si="2"/>
        <v>89</v>
      </c>
      <c r="I91" s="7" t="s">
        <v>208</v>
      </c>
    </row>
    <row r="92" spans="1:9" ht="15.75">
      <c r="A92" s="7" t="s">
        <v>43</v>
      </c>
      <c r="B92" s="8" t="s">
        <v>176</v>
      </c>
      <c r="C92" s="7">
        <v>18</v>
      </c>
      <c r="D92" s="7">
        <v>19.8</v>
      </c>
      <c r="E92" s="7">
        <v>7.1</v>
      </c>
      <c r="F92" s="7">
        <v>18</v>
      </c>
      <c r="G92" s="7">
        <v>14</v>
      </c>
      <c r="H92" s="7">
        <f t="shared" si="2"/>
        <v>76.9</v>
      </c>
      <c r="I92" s="7" t="s">
        <v>209</v>
      </c>
    </row>
    <row r="93" spans="1:9" ht="15.75">
      <c r="A93" s="7" t="s">
        <v>47</v>
      </c>
      <c r="B93" s="8" t="s">
        <v>177</v>
      </c>
      <c r="C93" s="7">
        <v>18</v>
      </c>
      <c r="D93" s="7">
        <v>15.4</v>
      </c>
      <c r="E93" s="7">
        <v>7.6</v>
      </c>
      <c r="F93" s="7">
        <v>17.1</v>
      </c>
      <c r="G93" s="7">
        <v>7.6</v>
      </c>
      <c r="H93" s="7">
        <f t="shared" si="2"/>
        <v>65.7</v>
      </c>
      <c r="I93" s="7" t="s">
        <v>210</v>
      </c>
    </row>
    <row r="94" spans="1:9" ht="15.75">
      <c r="A94" s="7" t="s">
        <v>51</v>
      </c>
      <c r="B94" s="8" t="s">
        <v>178</v>
      </c>
      <c r="C94" s="7">
        <v>18</v>
      </c>
      <c r="D94" s="7">
        <v>19.2</v>
      </c>
      <c r="E94" s="7">
        <v>12.3</v>
      </c>
      <c r="F94" s="7">
        <v>18</v>
      </c>
      <c r="G94" s="7">
        <v>17.6</v>
      </c>
      <c r="H94" s="7">
        <f t="shared" si="2"/>
        <v>85.1</v>
      </c>
      <c r="I94" s="7" t="s">
        <v>208</v>
      </c>
    </row>
    <row r="95" spans="1:9" ht="15.75">
      <c r="A95" s="7" t="s">
        <v>55</v>
      </c>
      <c r="B95" s="8" t="s">
        <v>179</v>
      </c>
      <c r="C95" s="7">
        <v>18</v>
      </c>
      <c r="D95" s="7">
        <v>17.7</v>
      </c>
      <c r="E95" s="7">
        <v>15.4</v>
      </c>
      <c r="F95" s="7">
        <v>17.9</v>
      </c>
      <c r="G95" s="7">
        <v>18</v>
      </c>
      <c r="H95" s="7">
        <f t="shared" si="2"/>
        <v>87</v>
      </c>
      <c r="I95" s="7" t="s">
        <v>208</v>
      </c>
    </row>
    <row r="96" spans="1:9" ht="15.75">
      <c r="A96" s="7" t="s">
        <v>59</v>
      </c>
      <c r="B96" s="8" t="s">
        <v>180</v>
      </c>
      <c r="C96" s="7">
        <v>18</v>
      </c>
      <c r="D96" s="7">
        <v>18.7</v>
      </c>
      <c r="E96" s="7">
        <v>15.3</v>
      </c>
      <c r="F96" s="7">
        <v>18</v>
      </c>
      <c r="G96" s="7">
        <v>14.9</v>
      </c>
      <c r="H96" s="7">
        <f>SUM(C96:G96)</f>
        <v>84.9</v>
      </c>
      <c r="I96" s="7" t="s">
        <v>208</v>
      </c>
    </row>
    <row r="98" spans="1:9" ht="15">
      <c r="A98" s="34" t="s">
        <v>229</v>
      </c>
      <c r="B98" s="34"/>
      <c r="C98" s="34"/>
      <c r="D98" s="34"/>
      <c r="E98" s="34"/>
      <c r="F98" s="34"/>
      <c r="G98" s="34"/>
      <c r="H98" s="34"/>
      <c r="I98" s="34"/>
    </row>
    <row r="99" ht="15">
      <c r="B99" s="11"/>
    </row>
  </sheetData>
  <sheetProtection/>
  <mergeCells count="11">
    <mergeCell ref="F43:F44"/>
    <mergeCell ref="G43:G44"/>
    <mergeCell ref="H43:H44"/>
    <mergeCell ref="I43:I44"/>
    <mergeCell ref="A98:I98"/>
    <mergeCell ref="A1:B1"/>
    <mergeCell ref="A43:A44"/>
    <mergeCell ref="B43:B44"/>
    <mergeCell ref="C43:C44"/>
    <mergeCell ref="D43:D44"/>
    <mergeCell ref="E43:E44"/>
  </mergeCells>
  <printOptions/>
  <pageMargins left="0.25" right="0.25" top="0" bottom="0" header="0" footer="0"/>
  <pageSetup fitToHeight="0" fitToWidth="1" horizontalDpi="300" verticalDpi="300" orientation="landscape" scale="82" r:id="rId1"/>
</worksheet>
</file>

<file path=xl/worksheets/sheet3.xml><?xml version="1.0" encoding="utf-8"?>
<worksheet xmlns="http://schemas.openxmlformats.org/spreadsheetml/2006/main" xmlns:r="http://schemas.openxmlformats.org/officeDocument/2006/relationships">
  <dimension ref="A1:I14"/>
  <sheetViews>
    <sheetView zoomScalePageLayoutView="0" workbookViewId="0" topLeftCell="A1">
      <selection activeCell="A13" sqref="A13:I13"/>
    </sheetView>
  </sheetViews>
  <sheetFormatPr defaultColWidth="9.140625" defaultRowHeight="15"/>
  <cols>
    <col min="1" max="1" width="7.421875" style="0" customWidth="1"/>
    <col min="2" max="2" width="41.00390625" style="0" customWidth="1"/>
    <col min="3" max="3" width="12.140625" style="0" customWidth="1"/>
    <col min="4" max="9" width="12.140625" style="12" customWidth="1"/>
    <col min="10" max="10" width="17.00390625" style="12" customWidth="1"/>
    <col min="11" max="11" width="17.7109375" style="12" customWidth="1"/>
    <col min="12" max="12" width="13.140625" style="12" customWidth="1"/>
  </cols>
  <sheetData>
    <row r="1" spans="1:9" ht="27.75" customHeight="1">
      <c r="A1" s="43" t="s">
        <v>227</v>
      </c>
      <c r="B1" s="44"/>
      <c r="C1" s="44"/>
      <c r="D1" s="44"/>
      <c r="E1" s="44"/>
      <c r="F1" s="44"/>
      <c r="G1" s="44"/>
      <c r="H1" s="44"/>
      <c r="I1" s="44"/>
    </row>
    <row r="2" spans="1:9" ht="78.75" customHeight="1">
      <c r="A2" s="20" t="s">
        <v>213</v>
      </c>
      <c r="B2" s="20" t="s">
        <v>212</v>
      </c>
      <c r="C2" s="21" t="s">
        <v>217</v>
      </c>
      <c r="D2" s="21" t="s">
        <v>218</v>
      </c>
      <c r="E2" s="21" t="s">
        <v>219</v>
      </c>
      <c r="F2" s="21" t="s">
        <v>216</v>
      </c>
      <c r="G2" s="21" t="s">
        <v>215</v>
      </c>
      <c r="H2" s="21" t="s">
        <v>220</v>
      </c>
      <c r="I2" s="20" t="s">
        <v>191</v>
      </c>
    </row>
    <row r="3" spans="1:9" ht="25.5" customHeight="1">
      <c r="A3" s="22">
        <v>1</v>
      </c>
      <c r="B3" s="23" t="s">
        <v>181</v>
      </c>
      <c r="C3" s="14">
        <v>18</v>
      </c>
      <c r="D3" s="14">
        <v>18.8</v>
      </c>
      <c r="E3" s="14">
        <v>16.2</v>
      </c>
      <c r="F3" s="14">
        <v>18</v>
      </c>
      <c r="G3" s="14">
        <v>14.5</v>
      </c>
      <c r="H3" s="14">
        <f>SUM(C3:G3)</f>
        <v>85.5</v>
      </c>
      <c r="I3" s="14" t="s">
        <v>208</v>
      </c>
    </row>
    <row r="4" spans="1:9" ht="25.5" customHeight="1">
      <c r="A4" s="22">
        <v>2</v>
      </c>
      <c r="B4" s="23" t="s">
        <v>182</v>
      </c>
      <c r="C4" s="14">
        <v>18</v>
      </c>
      <c r="D4" s="14">
        <v>18.8</v>
      </c>
      <c r="E4" s="14">
        <v>14.7</v>
      </c>
      <c r="F4" s="14">
        <v>18</v>
      </c>
      <c r="G4" s="14">
        <v>12.2</v>
      </c>
      <c r="H4" s="14">
        <f aca="true" t="shared" si="0" ref="H4:H11">SUM(C4:G4)</f>
        <v>81.7</v>
      </c>
      <c r="I4" s="14" t="s">
        <v>208</v>
      </c>
    </row>
    <row r="5" spans="1:9" ht="25.5" customHeight="1">
      <c r="A5" s="22">
        <v>3</v>
      </c>
      <c r="B5" s="23" t="s">
        <v>183</v>
      </c>
      <c r="C5" s="14">
        <v>18</v>
      </c>
      <c r="D5" s="14">
        <v>19.3</v>
      </c>
      <c r="E5" s="14">
        <v>12.7</v>
      </c>
      <c r="F5" s="14">
        <v>18</v>
      </c>
      <c r="G5" s="14">
        <v>13.9</v>
      </c>
      <c r="H5" s="14">
        <f t="shared" si="0"/>
        <v>81.9</v>
      </c>
      <c r="I5" s="14" t="s">
        <v>208</v>
      </c>
    </row>
    <row r="6" spans="1:9" ht="25.5" customHeight="1">
      <c r="A6" s="22">
        <v>4</v>
      </c>
      <c r="B6" s="23" t="s">
        <v>184</v>
      </c>
      <c r="C6" s="14">
        <v>18</v>
      </c>
      <c r="D6" s="14">
        <v>18.9</v>
      </c>
      <c r="E6" s="14">
        <v>10.9</v>
      </c>
      <c r="F6" s="14">
        <v>18</v>
      </c>
      <c r="G6" s="14">
        <v>12</v>
      </c>
      <c r="H6" s="14">
        <f t="shared" si="0"/>
        <v>77.8</v>
      </c>
      <c r="I6" s="14" t="s">
        <v>209</v>
      </c>
    </row>
    <row r="7" spans="1:9" ht="25.5" customHeight="1">
      <c r="A7" s="22">
        <v>5</v>
      </c>
      <c r="B7" s="23" t="s">
        <v>185</v>
      </c>
      <c r="C7" s="14">
        <v>18</v>
      </c>
      <c r="D7" s="14">
        <v>19.2</v>
      </c>
      <c r="E7" s="14">
        <v>14.9</v>
      </c>
      <c r="F7" s="14">
        <v>18</v>
      </c>
      <c r="G7" s="14">
        <v>12</v>
      </c>
      <c r="H7" s="14">
        <f t="shared" si="0"/>
        <v>82.1</v>
      </c>
      <c r="I7" s="14" t="s">
        <v>208</v>
      </c>
    </row>
    <row r="8" spans="1:9" ht="25.5" customHeight="1">
      <c r="A8" s="22">
        <v>6</v>
      </c>
      <c r="B8" s="23" t="s">
        <v>186</v>
      </c>
      <c r="C8" s="14">
        <v>18</v>
      </c>
      <c r="D8" s="14">
        <v>18.8</v>
      </c>
      <c r="E8" s="14">
        <v>15</v>
      </c>
      <c r="F8" s="14">
        <v>18</v>
      </c>
      <c r="G8" s="14">
        <v>11.1</v>
      </c>
      <c r="H8" s="14">
        <f t="shared" si="0"/>
        <v>80.89999999999999</v>
      </c>
      <c r="I8" s="14" t="s">
        <v>208</v>
      </c>
    </row>
    <row r="9" spans="1:9" ht="25.5" customHeight="1">
      <c r="A9" s="22">
        <v>7</v>
      </c>
      <c r="B9" s="23" t="s">
        <v>187</v>
      </c>
      <c r="C9" s="14">
        <v>18</v>
      </c>
      <c r="D9" s="14">
        <v>18.5</v>
      </c>
      <c r="E9" s="14">
        <v>14.89</v>
      </c>
      <c r="F9" s="14">
        <v>18</v>
      </c>
      <c r="G9" s="14">
        <v>12.1</v>
      </c>
      <c r="H9" s="14">
        <f t="shared" si="0"/>
        <v>81.49</v>
      </c>
      <c r="I9" s="14" t="s">
        <v>208</v>
      </c>
    </row>
    <row r="10" spans="1:9" ht="25.5" customHeight="1">
      <c r="A10" s="22">
        <v>8</v>
      </c>
      <c r="B10" s="23" t="s">
        <v>188</v>
      </c>
      <c r="C10" s="14">
        <v>18</v>
      </c>
      <c r="D10" s="14">
        <v>19.3</v>
      </c>
      <c r="E10" s="14">
        <v>7.2</v>
      </c>
      <c r="F10" s="14">
        <v>18</v>
      </c>
      <c r="G10" s="14">
        <v>9.5</v>
      </c>
      <c r="H10" s="14">
        <f>SUM(C10:G10)</f>
        <v>72</v>
      </c>
      <c r="I10" s="14" t="s">
        <v>209</v>
      </c>
    </row>
    <row r="11" spans="1:9" ht="25.5" customHeight="1">
      <c r="A11" s="22">
        <v>9</v>
      </c>
      <c r="B11" s="23" t="s">
        <v>189</v>
      </c>
      <c r="C11" s="14">
        <v>18</v>
      </c>
      <c r="D11" s="14">
        <v>17.6</v>
      </c>
      <c r="E11" s="14">
        <v>13</v>
      </c>
      <c r="F11" s="14">
        <v>5.9</v>
      </c>
      <c r="G11" s="14">
        <v>9.7</v>
      </c>
      <c r="H11" s="14">
        <f t="shared" si="0"/>
        <v>64.2</v>
      </c>
      <c r="I11" s="14" t="s">
        <v>210</v>
      </c>
    </row>
    <row r="13" spans="1:9" ht="15" customHeight="1">
      <c r="A13" s="45" t="s">
        <v>229</v>
      </c>
      <c r="B13" s="45"/>
      <c r="C13" s="45"/>
      <c r="D13" s="45"/>
      <c r="E13" s="45"/>
      <c r="F13" s="45"/>
      <c r="G13" s="45"/>
      <c r="H13" s="45"/>
      <c r="I13" s="45"/>
    </row>
    <row r="14" ht="16.5">
      <c r="C14" s="18"/>
    </row>
  </sheetData>
  <sheetProtection/>
  <mergeCells count="2">
    <mergeCell ref="A1:I1"/>
    <mergeCell ref="A13:I13"/>
  </mergeCells>
  <printOptions/>
  <pageMargins left="0.25" right="0.2" top="0.25" bottom="0.75" header="0"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Huy</dc:creator>
  <cp:keywords/>
  <dc:description/>
  <cp:lastModifiedBy>Lê Tuyến</cp:lastModifiedBy>
  <cp:lastPrinted>2024-01-05T03:53:31Z</cp:lastPrinted>
  <dcterms:created xsi:type="dcterms:W3CDTF">2023-05-23T02:55:00Z</dcterms:created>
  <dcterms:modified xsi:type="dcterms:W3CDTF">2024-01-10T09:14:06Z</dcterms:modified>
  <cp:category/>
  <cp:version/>
  <cp:contentType/>
  <cp:contentStatus/>
</cp:coreProperties>
</file>