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Bao cao" sheetId="1" r:id="rId1"/>
  </sheets>
  <definedNames>
    <definedName name="chuong_phuluc_36" localSheetId="0">'Bao cao'!#REF!</definedName>
    <definedName name="chuong_phuluc_36_name" localSheetId="0">'Bao cao'!$A$4</definedName>
    <definedName name="_xlnm.Print_Area" localSheetId="0">'Bao cao'!$A$1:$S$34</definedName>
    <definedName name="_xlnm.Print_Titles" localSheetId="0">'Bao cao'!$8:$10</definedName>
  </definedNames>
  <calcPr calcId="152511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J24" i="1"/>
  <c r="C24" i="1"/>
  <c r="C23" i="1"/>
  <c r="C22" i="1"/>
  <c r="C21" i="1"/>
  <c r="C20" i="1"/>
  <c r="S19" i="1"/>
  <c r="C19" i="1"/>
  <c r="N18" i="1"/>
  <c r="E18" i="1"/>
  <c r="C18" i="1" s="1"/>
  <c r="E17" i="1"/>
  <c r="C17" i="1" s="1"/>
  <c r="C16" i="1"/>
  <c r="C15" i="1"/>
  <c r="E14" i="1"/>
  <c r="C14" i="1" s="1"/>
  <c r="D13" i="1"/>
  <c r="C13" i="1" s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<sst xmlns="http://schemas.openxmlformats.org/spreadsheetml/2006/main" count="50" uniqueCount="50">
  <si>
    <t>STT</t>
  </si>
  <si>
    <t>Tên đơn vị</t>
  </si>
  <si>
    <t>Tổng số</t>
  </si>
  <si>
    <t>A</t>
  </si>
  <si>
    <t>B</t>
  </si>
  <si>
    <t>TỔNG SỐ</t>
  </si>
  <si>
    <t>Đơn vị: Triệu đồng</t>
  </si>
  <si>
    <t>Lĩnh vực Nông nghiệp, lâm nghiệp, thủy lợi và thủy sản</t>
  </si>
  <si>
    <t>Ban QLDA ĐTXD thành phố</t>
  </si>
  <si>
    <t>Lĩnh vực Giao thông</t>
  </si>
  <si>
    <t>Sở Giao thông vận tải</t>
  </si>
  <si>
    <t>Ban QLDA ĐTXD 2 thành phố</t>
  </si>
  <si>
    <t>Lĩnh vực Công nghiệp</t>
  </si>
  <si>
    <t>Sở Công thương</t>
  </si>
  <si>
    <t>Lĩnh vực Công nghệ thông tin</t>
  </si>
  <si>
    <t>Văn phòng Thành ủy</t>
  </si>
  <si>
    <t>Sở Thông tin và truyền thông</t>
  </si>
  <si>
    <t>Sở Nội vụ</t>
  </si>
  <si>
    <t>Lĩnh vực thông tin</t>
  </si>
  <si>
    <t>Lĩnh vực cấp nước, thoát nước và xử lý rác thải, nước thải</t>
  </si>
  <si>
    <t>Lĩnh vực Văn hóa</t>
  </si>
  <si>
    <t>Sở Văn hóa, Thể thao và Du lịch</t>
  </si>
  <si>
    <t>Lĩnh vực Thể thao</t>
  </si>
  <si>
    <t>Lĩnh vực khoa học công nghệ</t>
  </si>
  <si>
    <t>Lĩnh vực Giáo dục, đào tạo và giáo dục nghề nghiệp</t>
  </si>
  <si>
    <t>Sở Y tế</t>
  </si>
  <si>
    <t>Trường Cao đẳng Kinh tế - Kỹ thuật Cần Thơ</t>
  </si>
  <si>
    <t>Sở Giáo dục và Đào tạo</t>
  </si>
  <si>
    <t>Lĩnh vực Y tế, dân số và vệ sinh an toàn thực phẩm</t>
  </si>
  <si>
    <t>Lĩnh vực Xã hội, phúc lợi công cộng</t>
  </si>
  <si>
    <t>Ban QLDA ODA</t>
  </si>
  <si>
    <t>Lĩnh vực Tài nguyên và Môi trường</t>
  </si>
  <si>
    <t>Lĩnh vực Quản lý nhà nước</t>
  </si>
  <si>
    <t>Lĩnh vực An ninh - Quốc phòng</t>
  </si>
  <si>
    <t>UBND THÀNH PHỐ CẦN THƠ</t>
  </si>
  <si>
    <t>Giống biểu 39 công khai</t>
  </si>
  <si>
    <t>Biểu số 52/CK-NSNN</t>
  </si>
  <si>
    <t>Lĩnh vực khác</t>
  </si>
  <si>
    <t>Văn phòng Công tác Biến đổi khí hậu TP.Cần Thơ</t>
  </si>
  <si>
    <t>Sở Nông nghiệp và Phát triển nông thôn</t>
  </si>
  <si>
    <t xml:space="preserve">Chi cục Thủy lợi </t>
  </si>
  <si>
    <t xml:space="preserve">BCH Quân sự thành phố </t>
  </si>
  <si>
    <t>Trung tâm Phát triển quỹ đất thành phố</t>
  </si>
  <si>
    <t>Đài PTTH thành phố Cần Thơ</t>
  </si>
  <si>
    <t>Trường CĐ Nghề Cần Thơ</t>
  </si>
  <si>
    <t>Công an thành phố Cần Thơ</t>
  </si>
  <si>
    <t>Dự phòng vốn bố trí cho các dự án giáo dục, đào tạo và dạy nghề</t>
  </si>
  <si>
    <t>Lập bản đồ, hồ sơ địa chính, quản lý đất đai theo chỉ thị số 1474/CT-TTg ngày  24/8/2011 của Thủ tướng Chính phủ (10% nguồn tiền SDĐ)</t>
  </si>
  <si>
    <t>DỰ TOÁN CHI ĐẦU TƯ PHÁT TRIỂN CỦA NGÂN SÁCH CẤP THÀNH PHỐ CHO TỪNG CƠ QUAN, TỔ CHỨC THEO LĨNH VỰC NĂM 2019</t>
  </si>
  <si>
    <t>(Kèm theo Quyết định số 3363/QĐ-UBND ngày 20 tháng 12 năm 2018 của Ủy ban nhân dân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</si>
</sst>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2" fillId="0" borderId="6" xfId="1" applyNumberFormat="1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0" fontId="4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64" fontId="8" fillId="0" borderId="4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8" fillId="0" borderId="5" xfId="1" applyNumberFormat="1" applyFont="1" applyBorder="1" applyAlignment="1">
      <alignment vertical="center" wrapText="1"/>
    </xf>
    <xf numFmtId="164" fontId="9" fillId="0" borderId="5" xfId="1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zoomScale="90" zoomScaleNormal="90" workbookViewId="0">
      <selection activeCell="A5" sqref="A5:S5"/>
    </sheetView>
  </sheetViews>
  <sheetFormatPr defaultColWidth="9.140625" defaultRowHeight="15" x14ac:dyDescent="0.25"/>
  <cols>
    <col min="1" max="1" width="6.28515625" style="1" customWidth="1"/>
    <col min="2" max="2" width="28.85546875" style="1" customWidth="1"/>
    <col min="3" max="3" width="11.28515625" style="1" bestFit="1" customWidth="1"/>
    <col min="4" max="18" width="9.5703125" style="1" customWidth="1"/>
    <col min="19" max="16384" width="9.140625" style="1"/>
  </cols>
  <sheetData>
    <row r="1" spans="1:20" ht="16.5" x14ac:dyDescent="0.25">
      <c r="A1" s="10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1"/>
      <c r="S1" s="11" t="s">
        <v>36</v>
      </c>
      <c r="T1" s="1" t="s">
        <v>35</v>
      </c>
    </row>
    <row r="2" spans="1:20" ht="16.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6.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0" ht="16.5" x14ac:dyDescent="0.25">
      <c r="A4" s="25" t="s">
        <v>48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0" ht="18" customHeight="1" x14ac:dyDescent="0.25">
      <c r="A5" s="26" t="s">
        <v>49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0" x14ac:dyDescent="0.25">
      <c r="S6" s="3"/>
    </row>
    <row r="7" spans="1:20" x14ac:dyDescent="0.25">
      <c r="R7" s="2"/>
      <c r="S7" s="2" t="s">
        <v>6</v>
      </c>
    </row>
    <row r="8" spans="1:20" ht="24.75" customHeight="1" x14ac:dyDescent="0.25">
      <c r="A8" s="24" t="s">
        <v>0</v>
      </c>
      <c r="B8" s="24" t="s">
        <v>1</v>
      </c>
      <c r="C8" s="24" t="s">
        <v>2</v>
      </c>
      <c r="D8" s="24" t="s">
        <v>7</v>
      </c>
      <c r="E8" s="24" t="s">
        <v>9</v>
      </c>
      <c r="F8" s="24" t="s">
        <v>12</v>
      </c>
      <c r="G8" s="24" t="s">
        <v>14</v>
      </c>
      <c r="H8" s="24" t="s">
        <v>18</v>
      </c>
      <c r="I8" s="24" t="s">
        <v>19</v>
      </c>
      <c r="J8" s="24" t="s">
        <v>20</v>
      </c>
      <c r="K8" s="24" t="s">
        <v>22</v>
      </c>
      <c r="L8" s="24" t="s">
        <v>23</v>
      </c>
      <c r="M8" s="24" t="s">
        <v>24</v>
      </c>
      <c r="N8" s="24" t="s">
        <v>28</v>
      </c>
      <c r="O8" s="27" t="s">
        <v>29</v>
      </c>
      <c r="P8" s="24" t="s">
        <v>31</v>
      </c>
      <c r="Q8" s="24" t="s">
        <v>32</v>
      </c>
      <c r="R8" s="24" t="s">
        <v>33</v>
      </c>
      <c r="S8" s="24" t="s">
        <v>37</v>
      </c>
    </row>
    <row r="9" spans="1:20" ht="112.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8"/>
      <c r="P9" s="24"/>
      <c r="Q9" s="24"/>
      <c r="R9" s="24"/>
      <c r="S9" s="24"/>
    </row>
    <row r="10" spans="1:20" x14ac:dyDescent="0.25">
      <c r="A10" s="12" t="s">
        <v>3</v>
      </c>
      <c r="B10" s="12" t="s">
        <v>4</v>
      </c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>
        <v>8</v>
      </c>
      <c r="K10" s="12">
        <v>9</v>
      </c>
      <c r="L10" s="12">
        <v>10</v>
      </c>
      <c r="M10" s="12">
        <v>11</v>
      </c>
      <c r="N10" s="12">
        <v>12</v>
      </c>
      <c r="O10" s="12">
        <v>13</v>
      </c>
      <c r="P10" s="12">
        <v>14</v>
      </c>
      <c r="Q10" s="12">
        <v>15</v>
      </c>
      <c r="R10" s="12">
        <v>16</v>
      </c>
      <c r="S10" s="12">
        <v>17</v>
      </c>
    </row>
    <row r="11" spans="1:20" x14ac:dyDescent="0.25">
      <c r="A11" s="12"/>
      <c r="B11" s="12" t="s">
        <v>5</v>
      </c>
      <c r="C11" s="13">
        <f t="shared" ref="C11:C33" si="0">SUM(D11:S11)</f>
        <v>1410041</v>
      </c>
      <c r="D11" s="14">
        <f t="shared" ref="D11:S11" si="1">SUM(D12:D33)</f>
        <v>203008</v>
      </c>
      <c r="E11" s="14">
        <f t="shared" si="1"/>
        <v>78600</v>
      </c>
      <c r="F11" s="14">
        <f t="shared" si="1"/>
        <v>5000</v>
      </c>
      <c r="G11" s="14">
        <f t="shared" si="1"/>
        <v>9400</v>
      </c>
      <c r="H11" s="14">
        <f t="shared" si="1"/>
        <v>15500</v>
      </c>
      <c r="I11" s="14">
        <f t="shared" si="1"/>
        <v>0</v>
      </c>
      <c r="J11" s="14">
        <f t="shared" si="1"/>
        <v>29781</v>
      </c>
      <c r="K11" s="14">
        <f t="shared" si="1"/>
        <v>1000</v>
      </c>
      <c r="L11" s="14">
        <f t="shared" si="1"/>
        <v>18073</v>
      </c>
      <c r="M11" s="14">
        <f t="shared" si="1"/>
        <v>151297</v>
      </c>
      <c r="N11" s="14">
        <f t="shared" si="1"/>
        <v>237849</v>
      </c>
      <c r="O11" s="14">
        <f t="shared" si="1"/>
        <v>0</v>
      </c>
      <c r="P11" s="14">
        <f t="shared" si="1"/>
        <v>40000</v>
      </c>
      <c r="Q11" s="14">
        <f t="shared" si="1"/>
        <v>3000</v>
      </c>
      <c r="R11" s="14">
        <f t="shared" si="1"/>
        <v>57328</v>
      </c>
      <c r="S11" s="14">
        <f t="shared" si="1"/>
        <v>560205</v>
      </c>
    </row>
    <row r="12" spans="1:20" ht="30" x14ac:dyDescent="0.25">
      <c r="A12" s="15">
        <v>1</v>
      </c>
      <c r="B12" s="16" t="s">
        <v>38</v>
      </c>
      <c r="C12" s="17">
        <f t="shared" si="0"/>
        <v>8</v>
      </c>
      <c r="D12" s="18">
        <v>8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0" ht="30" x14ac:dyDescent="0.25">
      <c r="A13" s="19">
        <v>2</v>
      </c>
      <c r="B13" s="20" t="s">
        <v>39</v>
      </c>
      <c r="C13" s="21">
        <f t="shared" si="0"/>
        <v>31000</v>
      </c>
      <c r="D13" s="22">
        <f>10000+20000</f>
        <v>30000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v>1000</v>
      </c>
      <c r="R13" s="22"/>
      <c r="S13" s="22"/>
    </row>
    <row r="14" spans="1:20" x14ac:dyDescent="0.25">
      <c r="A14" s="19">
        <v>3</v>
      </c>
      <c r="B14" s="20" t="s">
        <v>8</v>
      </c>
      <c r="C14" s="21">
        <f t="shared" si="0"/>
        <v>173073</v>
      </c>
      <c r="D14" s="22">
        <v>150000</v>
      </c>
      <c r="E14" s="22">
        <f>13000+5000</f>
        <v>18000</v>
      </c>
      <c r="F14" s="22"/>
      <c r="G14" s="22"/>
      <c r="H14" s="22"/>
      <c r="I14" s="22"/>
      <c r="J14" s="22"/>
      <c r="K14" s="22"/>
      <c r="L14" s="22">
        <v>5073</v>
      </c>
      <c r="M14" s="22"/>
      <c r="N14" s="22"/>
      <c r="O14" s="22"/>
      <c r="P14" s="22"/>
      <c r="Q14" s="22"/>
      <c r="R14" s="22"/>
      <c r="S14" s="22"/>
    </row>
    <row r="15" spans="1:20" x14ac:dyDescent="0.25">
      <c r="A15" s="19">
        <v>4</v>
      </c>
      <c r="B15" s="20" t="s">
        <v>40</v>
      </c>
      <c r="C15" s="21">
        <f t="shared" si="0"/>
        <v>23000</v>
      </c>
      <c r="D15" s="22">
        <v>23000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20" x14ac:dyDescent="0.25">
      <c r="A16" s="19">
        <v>5</v>
      </c>
      <c r="B16" s="20" t="s">
        <v>10</v>
      </c>
      <c r="C16" s="21">
        <f t="shared" si="0"/>
        <v>15000</v>
      </c>
      <c r="D16" s="22"/>
      <c r="E16" s="22">
        <v>15000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5">
      <c r="A17" s="19">
        <v>6</v>
      </c>
      <c r="B17" s="20" t="s">
        <v>41</v>
      </c>
      <c r="C17" s="21">
        <f t="shared" si="0"/>
        <v>32400</v>
      </c>
      <c r="D17" s="22"/>
      <c r="E17" s="22">
        <f>400</f>
        <v>400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>
        <v>32000</v>
      </c>
      <c r="S17" s="22"/>
    </row>
    <row r="18" spans="1:19" x14ac:dyDescent="0.25">
      <c r="A18" s="19">
        <v>7</v>
      </c>
      <c r="B18" s="20" t="s">
        <v>11</v>
      </c>
      <c r="C18" s="21">
        <f t="shared" si="0"/>
        <v>81549</v>
      </c>
      <c r="D18" s="22"/>
      <c r="E18" s="22">
        <f>10700+25000+4000</f>
        <v>39700</v>
      </c>
      <c r="F18" s="22"/>
      <c r="G18" s="22"/>
      <c r="H18" s="22"/>
      <c r="I18" s="22"/>
      <c r="J18" s="22"/>
      <c r="K18" s="22"/>
      <c r="L18" s="22">
        <v>13000</v>
      </c>
      <c r="M18" s="22">
        <v>5000</v>
      </c>
      <c r="N18" s="22">
        <f>5000+5000+12849</f>
        <v>22849</v>
      </c>
      <c r="O18" s="22"/>
      <c r="P18" s="22"/>
      <c r="Q18" s="22">
        <v>1000</v>
      </c>
      <c r="R18" s="22"/>
      <c r="S18" s="22"/>
    </row>
    <row r="19" spans="1:19" ht="30" x14ac:dyDescent="0.25">
      <c r="A19" s="19">
        <v>8</v>
      </c>
      <c r="B19" s="20" t="s">
        <v>42</v>
      </c>
      <c r="C19" s="21">
        <f t="shared" si="0"/>
        <v>103774</v>
      </c>
      <c r="D19" s="22"/>
      <c r="E19" s="22">
        <v>5500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>
        <f>2000+46274+50000</f>
        <v>98274</v>
      </c>
    </row>
    <row r="20" spans="1:19" x14ac:dyDescent="0.25">
      <c r="A20" s="19">
        <v>9</v>
      </c>
      <c r="B20" s="20" t="s">
        <v>13</v>
      </c>
      <c r="C20" s="21">
        <f t="shared" si="0"/>
        <v>5000</v>
      </c>
      <c r="D20" s="22"/>
      <c r="E20" s="22"/>
      <c r="F20" s="22">
        <v>5000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x14ac:dyDescent="0.25">
      <c r="A21" s="19">
        <v>10</v>
      </c>
      <c r="B21" s="20" t="s">
        <v>15</v>
      </c>
      <c r="C21" s="21">
        <f t="shared" si="0"/>
        <v>8000</v>
      </c>
      <c r="D21" s="22"/>
      <c r="E21" s="22"/>
      <c r="F21" s="22"/>
      <c r="G21" s="22">
        <v>8000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5">
      <c r="A22" s="19">
        <v>11</v>
      </c>
      <c r="B22" s="20" t="s">
        <v>16</v>
      </c>
      <c r="C22" s="21">
        <f t="shared" si="0"/>
        <v>14400</v>
      </c>
      <c r="D22" s="22"/>
      <c r="E22" s="22"/>
      <c r="F22" s="22"/>
      <c r="G22" s="22">
        <v>1400</v>
      </c>
      <c r="H22" s="22">
        <v>13000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19">
        <v>12</v>
      </c>
      <c r="B23" s="20" t="s">
        <v>43</v>
      </c>
      <c r="C23" s="21">
        <f t="shared" si="0"/>
        <v>2500</v>
      </c>
      <c r="D23" s="22"/>
      <c r="E23" s="22"/>
      <c r="F23" s="22"/>
      <c r="G23" s="22"/>
      <c r="H23" s="22">
        <v>2500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ht="30" x14ac:dyDescent="0.25">
      <c r="A24" s="19">
        <v>13</v>
      </c>
      <c r="B24" s="20" t="s">
        <v>21</v>
      </c>
      <c r="C24" s="21">
        <f t="shared" si="0"/>
        <v>30781</v>
      </c>
      <c r="D24" s="22"/>
      <c r="E24" s="22"/>
      <c r="F24" s="22"/>
      <c r="G24" s="22"/>
      <c r="H24" s="22"/>
      <c r="I24" s="22"/>
      <c r="J24" s="22">
        <f>30781-1000</f>
        <v>29781</v>
      </c>
      <c r="K24" s="22">
        <v>1000</v>
      </c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19">
        <v>14</v>
      </c>
      <c r="B25" s="20" t="s">
        <v>27</v>
      </c>
      <c r="C25" s="21">
        <f t="shared" si="0"/>
        <v>30297</v>
      </c>
      <c r="D25" s="22"/>
      <c r="E25" s="22"/>
      <c r="F25" s="22"/>
      <c r="G25" s="22"/>
      <c r="H25" s="22"/>
      <c r="I25" s="22"/>
      <c r="J25" s="22"/>
      <c r="K25" s="22"/>
      <c r="L25" s="22"/>
      <c r="M25" s="22">
        <v>30297</v>
      </c>
      <c r="N25" s="22"/>
      <c r="O25" s="22"/>
      <c r="P25" s="22"/>
      <c r="Q25" s="22"/>
      <c r="R25" s="22"/>
      <c r="S25" s="22"/>
    </row>
    <row r="26" spans="1:19" ht="30" x14ac:dyDescent="0.25">
      <c r="A26" s="19">
        <v>15</v>
      </c>
      <c r="B26" s="20" t="s">
        <v>26</v>
      </c>
      <c r="C26" s="21">
        <f t="shared" si="0"/>
        <v>5000</v>
      </c>
      <c r="D26" s="22"/>
      <c r="E26" s="22"/>
      <c r="F26" s="22"/>
      <c r="G26" s="22"/>
      <c r="H26" s="22"/>
      <c r="I26" s="22"/>
      <c r="J26" s="22"/>
      <c r="K26" s="22"/>
      <c r="L26" s="22"/>
      <c r="M26" s="22">
        <v>5000</v>
      </c>
      <c r="N26" s="22"/>
      <c r="O26" s="22"/>
      <c r="P26" s="22"/>
      <c r="Q26" s="22"/>
      <c r="R26" s="22"/>
      <c r="S26" s="22"/>
    </row>
    <row r="27" spans="1:19" x14ac:dyDescent="0.25">
      <c r="A27" s="19">
        <v>16</v>
      </c>
      <c r="B27" s="20" t="s">
        <v>44</v>
      </c>
      <c r="C27" s="21">
        <f t="shared" si="0"/>
        <v>13000</v>
      </c>
      <c r="D27" s="22"/>
      <c r="E27" s="22"/>
      <c r="F27" s="22"/>
      <c r="G27" s="22"/>
      <c r="H27" s="22"/>
      <c r="I27" s="22"/>
      <c r="J27" s="22"/>
      <c r="K27" s="22"/>
      <c r="L27" s="22"/>
      <c r="M27" s="22">
        <v>13000</v>
      </c>
      <c r="N27" s="22"/>
      <c r="O27" s="22"/>
      <c r="P27" s="22"/>
      <c r="Q27" s="22"/>
      <c r="R27" s="22"/>
      <c r="S27" s="22"/>
    </row>
    <row r="28" spans="1:19" x14ac:dyDescent="0.25">
      <c r="A28" s="19">
        <v>17</v>
      </c>
      <c r="B28" s="20" t="s">
        <v>25</v>
      </c>
      <c r="C28" s="21">
        <f t="shared" si="0"/>
        <v>215000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>
        <v>215000</v>
      </c>
      <c r="O28" s="22"/>
      <c r="P28" s="22"/>
      <c r="Q28" s="22"/>
      <c r="R28" s="22"/>
      <c r="S28" s="22"/>
    </row>
    <row r="29" spans="1:19" x14ac:dyDescent="0.25">
      <c r="A29" s="19">
        <v>18</v>
      </c>
      <c r="B29" s="20" t="s">
        <v>17</v>
      </c>
      <c r="C29" s="21">
        <f t="shared" si="0"/>
        <v>1000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1000</v>
      </c>
      <c r="R29" s="22"/>
      <c r="S29" s="22"/>
    </row>
    <row r="30" spans="1:19" x14ac:dyDescent="0.25">
      <c r="A30" s="19">
        <v>19</v>
      </c>
      <c r="B30" s="20" t="s">
        <v>45</v>
      </c>
      <c r="C30" s="21">
        <f t="shared" si="0"/>
        <v>25328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v>25328</v>
      </c>
      <c r="S30" s="22"/>
    </row>
    <row r="31" spans="1:19" x14ac:dyDescent="0.25">
      <c r="A31" s="19">
        <v>20</v>
      </c>
      <c r="B31" s="20" t="s">
        <v>30</v>
      </c>
      <c r="C31" s="21">
        <f t="shared" si="0"/>
        <v>461931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>
        <v>461931</v>
      </c>
    </row>
    <row r="32" spans="1:19" ht="45" x14ac:dyDescent="0.25">
      <c r="A32" s="19">
        <v>21</v>
      </c>
      <c r="B32" s="20" t="s">
        <v>46</v>
      </c>
      <c r="C32" s="21">
        <f t="shared" si="0"/>
        <v>98000</v>
      </c>
      <c r="D32" s="22"/>
      <c r="E32" s="22"/>
      <c r="F32" s="22"/>
      <c r="G32" s="22"/>
      <c r="H32" s="22"/>
      <c r="I32" s="22"/>
      <c r="J32" s="22"/>
      <c r="K32" s="22"/>
      <c r="L32" s="22"/>
      <c r="M32" s="22">
        <v>98000</v>
      </c>
      <c r="N32" s="22"/>
      <c r="O32" s="22"/>
      <c r="P32" s="22"/>
      <c r="Q32" s="22"/>
      <c r="R32" s="22"/>
      <c r="S32" s="22"/>
    </row>
    <row r="33" spans="1:19" ht="75" x14ac:dyDescent="0.25">
      <c r="A33" s="19">
        <v>22</v>
      </c>
      <c r="B33" s="20" t="s">
        <v>47</v>
      </c>
      <c r="C33" s="21">
        <f t="shared" si="0"/>
        <v>40000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>
        <v>40000</v>
      </c>
      <c r="Q33" s="22"/>
      <c r="R33" s="22"/>
      <c r="S33" s="22"/>
    </row>
    <row r="34" spans="1:19" x14ac:dyDescent="0.25">
      <c r="A34" s="5"/>
      <c r="B34" s="6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</sheetData>
  <mergeCells count="21">
    <mergeCell ref="O8:O9"/>
    <mergeCell ref="R8:R9"/>
    <mergeCell ref="D8:D9"/>
    <mergeCell ref="E8:E9"/>
    <mergeCell ref="F8:F9"/>
    <mergeCell ref="S8:S9"/>
    <mergeCell ref="A4:S4"/>
    <mergeCell ref="A5:S5"/>
    <mergeCell ref="M8:M9"/>
    <mergeCell ref="P8:P9"/>
    <mergeCell ref="Q8:Q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N8:N9"/>
  </mergeCells>
  <printOptions horizontalCentered="1"/>
  <pageMargins left="0.5" right="0.5" top="0.75" bottom="0.75" header="0.5" footer="0.5"/>
  <pageSetup paperSize="9" scale="68" fitToHeight="0" orientation="landscape" verticalDpi="0" r:id="rId1"/>
  <headerFooter>
    <oddFooter>&amp;C&amp;"Times New Roman,Regular"&amp;10&amp;P/&amp;N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Bao cao</vt:lpstr>
      <vt:lpstr>'Bao cao'!chuong_phuluc_36_name</vt:lpstr>
      <vt:lpstr>'Bao cao'!Print_Area</vt:lpstr>
      <vt:lpstr>'Bao cao'!Print_Titles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Duc Huy</dc:creator>
  <cp:lastModifiedBy>Vox Phuong Thao</cp:lastModifiedBy>
  <cp:lastPrinted>2018-12-10T00:37:01Z</cp:lastPrinted>
  <dcterms:created xsi:type="dcterms:W3CDTF">2017-06-06T07:51:10Z</dcterms:created>
  <dcterms:modified xsi:type="dcterms:W3CDTF">2018-12-20T03:38:34Z</dcterms:modified>
</cp:coreProperties>
</file>